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99\disk\99-フロア\01【共有】総務部\010 2019消費税改定\Ｒ元年　8％→10％書類\8.30　HP用データ\"/>
    </mc:Choice>
  </mc:AlternateContent>
  <xr:revisionPtr revIDLastSave="0" documentId="13_ncr:1_{B171199D-BBEC-4AE3-84BC-F81994541859}" xr6:coauthVersionLast="44" xr6:coauthVersionMax="44" xr10:uidLastSave="{00000000-0000-0000-0000-000000000000}"/>
  <bookViews>
    <workbookView xWindow="3000" yWindow="3000" windowWidth="21600" windowHeight="11400" tabRatio="765" xr2:uid="{00000000-000D-0000-FFFF-FFFF00000000}"/>
  </bookViews>
  <sheets>
    <sheet name="A.最初に入力下さい" sheetId="4" r:id="rId1"/>
    <sheet name="B.契約内容" sheetId="5" r:id="rId2"/>
    <sheet name="C.請求書作成（消費税精算）" sheetId="17" r:id="rId3"/>
    <sheet name="C.請求書作成（消費税精算手書き用）" sheetId="18" r:id="rId4"/>
    <sheet name="Sheet3" sheetId="3" state="hidden" r:id="rId5"/>
  </sheets>
  <definedNames>
    <definedName name="_xlnm.Print_Area" localSheetId="2">'C.請求書作成（消費税精算）'!$A$30:$V$104</definedName>
    <definedName name="_xlnm.Print_Area" localSheetId="3">'C.請求書作成（消費税精算手書き用）'!$A$1:$V$43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" i="17" l="1"/>
  <c r="K90" i="17"/>
  <c r="E90" i="17"/>
  <c r="E46" i="17"/>
  <c r="K45" i="17"/>
  <c r="E45" i="17"/>
  <c r="P8" i="17" l="1"/>
  <c r="I50" i="17" s="1"/>
  <c r="I95" i="17" s="1"/>
  <c r="G54" i="17"/>
  <c r="G103" i="17" s="1"/>
  <c r="O53" i="17"/>
  <c r="O102" i="17" s="1"/>
  <c r="O52" i="17"/>
  <c r="O97" i="17" s="1"/>
  <c r="O51" i="17"/>
  <c r="O96" i="17" s="1"/>
  <c r="O50" i="17"/>
  <c r="O95" i="17" s="1"/>
  <c r="G50" i="17"/>
  <c r="G95" i="17" s="1"/>
  <c r="O49" i="17"/>
  <c r="O94" i="17" s="1"/>
  <c r="K49" i="17"/>
  <c r="K94" i="17" s="1"/>
  <c r="I49" i="17"/>
  <c r="I94" i="17" s="1"/>
  <c r="G49" i="17"/>
  <c r="E50" i="17" s="1"/>
  <c r="E47" i="17"/>
  <c r="E92" i="17" s="1"/>
  <c r="M41" i="17"/>
  <c r="M86" i="17" s="1"/>
  <c r="M40" i="17"/>
  <c r="M85" i="17" s="1"/>
  <c r="M39" i="17"/>
  <c r="M84" i="17" s="1"/>
  <c r="M38" i="17"/>
  <c r="M83" i="17" s="1"/>
  <c r="M37" i="17"/>
  <c r="M82" i="17" s="1"/>
  <c r="M36" i="17"/>
  <c r="M81" i="17" s="1"/>
  <c r="M35" i="17"/>
  <c r="M80" i="17" s="1"/>
  <c r="M34" i="17"/>
  <c r="M79" i="17" s="1"/>
  <c r="M33" i="17"/>
  <c r="M78" i="17" s="1"/>
  <c r="R30" i="17"/>
  <c r="R73" i="17" s="1"/>
  <c r="A75" i="17"/>
  <c r="W9" i="17"/>
  <c r="H9" i="17"/>
  <c r="K5" i="17"/>
  <c r="G47" i="17" l="1"/>
  <c r="G92" i="17" s="1"/>
  <c r="H6" i="17"/>
  <c r="P10" i="17" s="1"/>
  <c r="G53" i="17"/>
  <c r="P11" i="17"/>
  <c r="I51" i="17" s="1"/>
  <c r="I53" i="17" s="1"/>
  <c r="I102" i="17" s="1"/>
  <c r="R9" i="17"/>
  <c r="G52" i="17"/>
  <c r="G97" i="17" s="1"/>
  <c r="G94" i="17"/>
  <c r="E95" i="17"/>
  <c r="K50" i="17"/>
  <c r="K95" i="17" s="1"/>
  <c r="P7" i="17"/>
  <c r="K51" i="17" l="1"/>
  <c r="K96" i="17" s="1"/>
  <c r="I52" i="17"/>
  <c r="I97" i="17" s="1"/>
  <c r="I96" i="17"/>
  <c r="G102" i="17"/>
  <c r="K53" i="17"/>
  <c r="K52" i="17" l="1"/>
  <c r="K97" i="17" s="1"/>
  <c r="K102" i="17"/>
  <c r="D41" i="17"/>
  <c r="H26" i="17" l="1"/>
  <c r="D86" i="17"/>
  <c r="H27" i="5" l="1"/>
  <c r="D12" i="5"/>
  <c r="H28" i="5" l="1"/>
  <c r="I28" i="5" s="1"/>
  <c r="B7" i="5"/>
  <c r="B9" i="5"/>
  <c r="B8" i="5"/>
  <c r="B6" i="5"/>
  <c r="B5" i="5"/>
</calcChain>
</file>

<file path=xl/sharedStrings.xml><?xml version="1.0" encoding="utf-8"?>
<sst xmlns="http://schemas.openxmlformats.org/spreadsheetml/2006/main" count="260" uniqueCount="143">
  <si>
    <t>工事契約金額</t>
    <rPh sb="0" eb="2">
      <t>コウジ</t>
    </rPh>
    <rPh sb="2" eb="4">
      <t>ケイヤク</t>
    </rPh>
    <rPh sb="4" eb="6">
      <t>キンガク</t>
    </rPh>
    <phoneticPr fontId="3"/>
  </si>
  <si>
    <t>御中</t>
    <rPh sb="0" eb="2">
      <t>オンチュウ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</si>
  <si>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</si>
  <si>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</si>
  <si>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</si>
  <si>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</si>
  <si>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</si>
  <si>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</si>
  <si>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注文NO</t>
    <rPh sb="0" eb="2">
      <t>チュウモン</t>
    </rPh>
    <phoneticPr fontId="3"/>
  </si>
  <si>
    <t>現場名</t>
    <rPh sb="0" eb="2">
      <t>ゲンバ</t>
    </rPh>
    <rPh sb="2" eb="3">
      <t>メイ</t>
    </rPh>
    <phoneticPr fontId="3"/>
  </si>
  <si>
    <t>伝票処理年月日</t>
    <rPh sb="0" eb="2">
      <t>デンピョウ</t>
    </rPh>
    <rPh sb="2" eb="4">
      <t>ショリ</t>
    </rPh>
    <rPh sb="4" eb="7">
      <t>ネンガッピ</t>
    </rPh>
    <phoneticPr fontId="3"/>
  </si>
  <si>
    <t>伝票番号</t>
    <rPh sb="0" eb="2">
      <t>デンピョウ</t>
    </rPh>
    <rPh sb="2" eb="4">
      <t>バンゴウ</t>
    </rPh>
    <phoneticPr fontId="3"/>
  </si>
  <si>
    <t>現場CD</t>
    <rPh sb="0" eb="2">
      <t>ゲンバ</t>
    </rPh>
    <phoneticPr fontId="3"/>
  </si>
  <si>
    <t>請求書作成の前に</t>
    <rPh sb="0" eb="3">
      <t>セイキュウショ</t>
    </rPh>
    <rPh sb="3" eb="5">
      <t>サクセイ</t>
    </rPh>
    <rPh sb="6" eb="7">
      <t>マエ</t>
    </rPh>
    <phoneticPr fontId="3"/>
  </si>
  <si>
    <t>白い部分にのみ、ご入力ください。</t>
    <rPh sb="0" eb="1">
      <t>シロ</t>
    </rPh>
    <rPh sb="2" eb="4">
      <t>ブブン</t>
    </rPh>
    <rPh sb="9" eb="11">
      <t>ニュウリョク</t>
    </rPh>
    <phoneticPr fontId="3"/>
  </si>
  <si>
    <t>貴社名（商号）、代表者、ご住所についてご記入ください。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20" eb="22">
      <t>キニュウ</t>
    </rPh>
    <phoneticPr fontId="3"/>
  </si>
  <si>
    <t>会社名（商号）</t>
    <rPh sb="0" eb="2">
      <t>カイシャ</t>
    </rPh>
    <rPh sb="2" eb="3">
      <t>メイ</t>
    </rPh>
    <rPh sb="4" eb="6">
      <t>ショウゴウ</t>
    </rPh>
    <phoneticPr fontId="3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</si>
  <si>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3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</si>
  <si>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3"/>
  </si>
  <si>
    <t>住　　　　所</t>
    <rPh sb="0" eb="1">
      <t>ジュウ</t>
    </rPh>
    <rPh sb="5" eb="6">
      <t>トコロ</t>
    </rPh>
    <phoneticPr fontId="3"/>
  </si>
  <si>
    <t>お電話番号、ご担当者についてご記入ください。</t>
    <rPh sb="1" eb="3">
      <t>デンワ</t>
    </rPh>
    <rPh sb="3" eb="5">
      <t>バンゴウ</t>
    </rPh>
    <rPh sb="7" eb="10">
      <t>タントウシャ</t>
    </rPh>
    <rPh sb="15" eb="17">
      <t>キニュウ</t>
    </rPh>
    <phoneticPr fontId="3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</si>
  <si>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3"/>
  </si>
  <si>
    <t>ご担当者（所属・氏名）</t>
    <rPh sb="1" eb="3">
      <t>タントウ</t>
    </rPh>
    <rPh sb="3" eb="4">
      <t>シャ</t>
    </rPh>
    <rPh sb="5" eb="7">
      <t>ショゾク</t>
    </rPh>
    <rPh sb="8" eb="10">
      <t>シメイ</t>
    </rPh>
    <phoneticPr fontId="3"/>
  </si>
  <si>
    <r>
      <t>貴社商店コードを</t>
    </r>
    <r>
      <rPr>
        <b/>
        <sz val="10"/>
        <rFont val="ＭＳ Ｐ明朝"/>
        <family val="1"/>
        <charset val="128"/>
      </rPr>
      <t>必ず（６桁）</t>
    </r>
    <r>
      <rPr>
        <sz val="10"/>
        <rFont val="ＭＳ Ｐ明朝"/>
        <family val="1"/>
        <charset val="128"/>
      </rPr>
      <t>入力してください。</t>
    </r>
    <rPh sb="0" eb="2">
      <t>キシャ</t>
    </rPh>
    <rPh sb="2" eb="4">
      <t>ショウテン</t>
    </rPh>
    <rPh sb="8" eb="9">
      <t>カナラ</t>
    </rPh>
    <rPh sb="12" eb="13">
      <t>ケタ</t>
    </rPh>
    <rPh sb="14" eb="16">
      <t>ニュウリョク</t>
    </rPh>
    <phoneticPr fontId="3"/>
  </si>
  <si>
    <t>　コードをご存知でない場合には、お手数でも弊社各本支店管理部あてにお問い合わせください。</t>
    <rPh sb="6" eb="8">
      <t>ゾンジ</t>
    </rPh>
    <rPh sb="11" eb="13">
      <t>バアイ</t>
    </rPh>
    <rPh sb="17" eb="19">
      <t>テスウ</t>
    </rPh>
    <rPh sb="21" eb="23">
      <t>ヘイシャ</t>
    </rPh>
    <rPh sb="23" eb="24">
      <t>カク</t>
    </rPh>
    <rPh sb="24" eb="27">
      <t>ホンシテン</t>
    </rPh>
    <rPh sb="27" eb="29">
      <t>カンリ</t>
    </rPh>
    <rPh sb="29" eb="30">
      <t>ブ</t>
    </rPh>
    <rPh sb="34" eb="35">
      <t>ト</t>
    </rPh>
    <rPh sb="36" eb="37">
      <t>ア</t>
    </rPh>
    <phoneticPr fontId="3"/>
  </si>
  <si>
    <t>商店コード（8桁）</t>
    <rPh sb="0" eb="2">
      <t>ショウテン</t>
    </rPh>
    <rPh sb="7" eb="8">
      <t>ケタ</t>
    </rPh>
    <phoneticPr fontId="3"/>
  </si>
  <si>
    <t>E-mail</t>
    <phoneticPr fontId="3"/>
  </si>
  <si>
    <t>住所１</t>
    <rPh sb="0" eb="1">
      <t>ジュウ</t>
    </rPh>
    <rPh sb="1" eb="2">
      <t>トコロ</t>
    </rPh>
    <phoneticPr fontId="3"/>
  </si>
  <si>
    <t>住所２</t>
    <rPh sb="0" eb="1">
      <t>ジュウ</t>
    </rPh>
    <rPh sb="1" eb="2">
      <t>トコロ</t>
    </rPh>
    <phoneticPr fontId="3"/>
  </si>
  <si>
    <t>E-mail</t>
    <phoneticPr fontId="3"/>
  </si>
  <si>
    <t>注文No.</t>
    <rPh sb="0" eb="2">
      <t>チュウモン</t>
    </rPh>
    <phoneticPr fontId="3"/>
  </si>
  <si>
    <t>工期・納期</t>
    <rPh sb="0" eb="2">
      <t>コウキ</t>
    </rPh>
    <rPh sb="3" eb="5">
      <t>ノウキ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</si>
  <si>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</si>
  <si>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</si>
  <si>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(下請負人）</t>
    <rPh sb="1" eb="3">
      <t>シタウ</t>
    </rPh>
    <rPh sb="3" eb="4">
      <t>オ</t>
    </rPh>
    <rPh sb="4" eb="5">
      <t>ニン</t>
    </rPh>
    <phoneticPr fontId="3"/>
  </si>
  <si>
    <t>支給・即納</t>
    <rPh sb="0" eb="2">
      <t>シキュウ</t>
    </rPh>
    <rPh sb="3" eb="5">
      <t>ソクノウ</t>
    </rPh>
    <phoneticPr fontId="3"/>
  </si>
  <si>
    <t>注文内容</t>
    <rPh sb="0" eb="2">
      <t>チュウモン</t>
    </rPh>
    <rPh sb="2" eb="4">
      <t>ナイヨウ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</si>
  <si>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</si>
  <si>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うち　工事価格</t>
    <rPh sb="3" eb="5">
      <t>コウジ</t>
    </rPh>
    <rPh sb="5" eb="7">
      <t>カカク</t>
    </rPh>
    <phoneticPr fontId="3"/>
  </si>
  <si>
    <t>取引に係る消費税及び地方消費税</t>
    <rPh sb="0" eb="2">
      <t>トリヒキ</t>
    </rPh>
    <rPh sb="3" eb="4">
      <t>カカ</t>
    </rPh>
    <rPh sb="5" eb="8">
      <t>ショウヒゼイ</t>
    </rPh>
    <rPh sb="8" eb="9">
      <t>オヨ</t>
    </rPh>
    <rPh sb="10" eb="12">
      <t>チホウ</t>
    </rPh>
    <rPh sb="12" eb="15">
      <t>ショウヒゼイ</t>
    </rPh>
    <phoneticPr fontId="3"/>
  </si>
  <si>
    <t>毎月20日</t>
    <rPh sb="0" eb="2">
      <t>マイツキ</t>
    </rPh>
    <rPh sb="4" eb="5">
      <t>ニチ</t>
    </rPh>
    <phoneticPr fontId="3"/>
  </si>
  <si>
    <t>翌月15日</t>
    <rPh sb="0" eb="1">
      <t>ヨク</t>
    </rPh>
    <rPh sb="1" eb="2">
      <t>ツキ</t>
    </rPh>
    <rPh sb="4" eb="5">
      <t>ニチ</t>
    </rPh>
    <phoneticPr fontId="3"/>
  </si>
  <si>
    <t>先月迄の受領額</t>
    <rPh sb="0" eb="2">
      <t>センゲツ</t>
    </rPh>
    <rPh sb="2" eb="3">
      <t>マデ</t>
    </rPh>
    <rPh sb="4" eb="6">
      <t>ジュリョウ</t>
    </rPh>
    <rPh sb="6" eb="7">
      <t>ガク</t>
    </rPh>
    <phoneticPr fontId="3"/>
  </si>
  <si>
    <t>計</t>
    <rPh sb="0" eb="1">
      <t>ケイ</t>
    </rPh>
    <phoneticPr fontId="3"/>
  </si>
  <si>
    <t>（略でかまいません）</t>
    <phoneticPr fontId="3"/>
  </si>
  <si>
    <t>請求締切</t>
    <rPh sb="0" eb="2">
      <t>セイキュウ</t>
    </rPh>
    <rPh sb="2" eb="3">
      <t>シ</t>
    </rPh>
    <rPh sb="3" eb="4">
      <t>キ</t>
    </rPh>
    <phoneticPr fontId="3"/>
  </si>
  <si>
    <t>支払</t>
    <rPh sb="0" eb="2">
      <t>シハライ</t>
    </rPh>
    <phoneticPr fontId="3"/>
  </si>
  <si>
    <t>円</t>
    <rPh sb="0" eb="1">
      <t>エン</t>
    </rPh>
    <phoneticPr fontId="3"/>
  </si>
  <si>
    <t>請求金額（税込み）</t>
    <rPh sb="0" eb="2">
      <t>セイキュウ</t>
    </rPh>
    <rPh sb="2" eb="4">
      <t>キンガク</t>
    </rPh>
    <rPh sb="5" eb="7">
      <t>ゼイコ</t>
    </rPh>
    <phoneticPr fontId="3"/>
  </si>
  <si>
    <t>　　上記の金額を請求します</t>
    <rPh sb="2" eb="4">
      <t>ジョウキ</t>
    </rPh>
    <rPh sb="5" eb="7">
      <t>キンガク</t>
    </rPh>
    <rPh sb="8" eb="10">
      <t>セイキュウ</t>
    </rPh>
    <phoneticPr fontId="3"/>
  </si>
  <si>
    <t>業者コード</t>
    <rPh sb="0" eb="2">
      <t>ギョウシャ</t>
    </rPh>
    <phoneticPr fontId="3"/>
  </si>
  <si>
    <t>■当月請求額■</t>
    <rPh sb="1" eb="3">
      <t>トウゲツ</t>
    </rPh>
    <rPh sb="3" eb="5">
      <t>セイキュウ</t>
    </rPh>
    <rPh sb="5" eb="6">
      <t>ガク</t>
    </rPh>
    <phoneticPr fontId="3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</si>
  <si>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3"/>
  </si>
  <si>
    <t>取引先コード　　　　（8桁）</t>
    <rPh sb="0" eb="2">
      <t>トリヒキ</t>
    </rPh>
    <rPh sb="2" eb="3">
      <t>サキ</t>
    </rPh>
    <rPh sb="12" eb="13">
      <t>ケタ</t>
    </rPh>
    <phoneticPr fontId="3"/>
  </si>
  <si>
    <t>代表者　　　　　　　　　（役職・氏名）</t>
    <rPh sb="0" eb="2">
      <t>ダイヒョウ</t>
    </rPh>
    <rPh sb="2" eb="3">
      <t>モノ</t>
    </rPh>
    <rPh sb="13" eb="15">
      <t>ヤクショク</t>
    </rPh>
    <rPh sb="16" eb="18">
      <t>シメイ</t>
    </rPh>
    <phoneticPr fontId="3"/>
  </si>
  <si>
    <t>会社名　　　　　　　（商号）</t>
    <rPh sb="0" eb="2">
      <t>カイシャ</t>
    </rPh>
    <rPh sb="2" eb="3">
      <t>メイ</t>
    </rPh>
    <rPh sb="11" eb="13">
      <t>ショウゴウ</t>
    </rPh>
    <phoneticPr fontId="3"/>
  </si>
  <si>
    <t>電話番号　　　　　（連絡先）</t>
    <rPh sb="0" eb="2">
      <t>デンワ</t>
    </rPh>
    <rPh sb="2" eb="4">
      <t>バンゴウ</t>
    </rPh>
    <rPh sb="10" eb="12">
      <t>レンラク</t>
    </rPh>
    <rPh sb="12" eb="13">
      <t>サキ</t>
    </rPh>
    <phoneticPr fontId="3"/>
  </si>
  <si>
    <t>ご担当者　　　　　(所属・氏名)</t>
    <rPh sb="1" eb="3">
      <t>タントウ</t>
    </rPh>
    <rPh sb="3" eb="4">
      <t>シャ</t>
    </rPh>
    <rPh sb="10" eb="12">
      <t>ショゾク</t>
    </rPh>
    <rPh sb="13" eb="15">
      <t>シメイ</t>
    </rPh>
    <phoneticPr fontId="3"/>
  </si>
  <si>
    <t>元請人</t>
    <rPh sb="0" eb="2">
      <t>モトウケ</t>
    </rPh>
    <rPh sb="2" eb="3">
      <t>ニン</t>
    </rPh>
    <phoneticPr fontId="3"/>
  </si>
  <si>
    <t>以下は萩原建設使用欄ですので記入しないで下さい</t>
    <rPh sb="0" eb="2">
      <t>イカ</t>
    </rPh>
    <rPh sb="3" eb="5">
      <t>ハギワラ</t>
    </rPh>
    <rPh sb="5" eb="7">
      <t>ケンセツ</t>
    </rPh>
    <rPh sb="7" eb="9">
      <t>シヨウ</t>
    </rPh>
    <rPh sb="9" eb="10">
      <t>ラン</t>
    </rPh>
    <rPh sb="14" eb="16">
      <t>キニュウ</t>
    </rPh>
    <rPh sb="20" eb="21">
      <t>クダ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</si>
  <si>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</si>
  <si>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</si>
  <si>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未成工事(111)・（　　　　　　　　　　　　　　）</t>
    <rPh sb="0" eb="1">
      <t>ミ</t>
    </rPh>
    <rPh sb="1" eb="2">
      <t>セイ</t>
    </rPh>
    <rPh sb="2" eb="4">
      <t>コウジ</t>
    </rPh>
    <phoneticPr fontId="3"/>
  </si>
  <si>
    <t>工事未払金（402）・未払金(404)・未払い費用(405）・(　　　　　　　　　　)</t>
    <rPh sb="0" eb="2">
      <t>コウジ</t>
    </rPh>
    <rPh sb="2" eb="4">
      <t>ミハラ</t>
    </rPh>
    <rPh sb="4" eb="5">
      <t>キン</t>
    </rPh>
    <rPh sb="11" eb="13">
      <t>ミハラ</t>
    </rPh>
    <rPh sb="13" eb="14">
      <t>キン</t>
    </rPh>
    <rPh sb="20" eb="22">
      <t>ミハラ</t>
    </rPh>
    <rPh sb="23" eb="25">
      <t>ヒヨウ</t>
    </rPh>
    <phoneticPr fontId="3"/>
  </si>
  <si>
    <t>総請求額</t>
    <rPh sb="0" eb="1">
      <t>ソウ</t>
    </rPh>
    <rPh sb="1" eb="3">
      <t>セイキュウ</t>
    </rPh>
    <rPh sb="3" eb="4">
      <t>ガク</t>
    </rPh>
    <phoneticPr fontId="3"/>
  </si>
  <si>
    <t>注文残高</t>
    <rPh sb="0" eb="2">
      <t>チュウモン</t>
    </rPh>
    <rPh sb="2" eb="4">
      <t>ザンダカ</t>
    </rPh>
    <phoneticPr fontId="3"/>
  </si>
  <si>
    <t>契約分</t>
    <rPh sb="0" eb="2">
      <t>ケイヤク</t>
    </rPh>
    <rPh sb="2" eb="3">
      <t>ブン</t>
    </rPh>
    <phoneticPr fontId="3"/>
  </si>
  <si>
    <t>契約</t>
    <rPh sb="0" eb="2">
      <t>ケイヤク</t>
    </rPh>
    <phoneticPr fontId="3"/>
  </si>
  <si>
    <t>契約区分登録</t>
  </si>
  <si>
    <t>内容</t>
    <rPh sb="0" eb="2">
      <t>ナイヨウ</t>
    </rPh>
    <phoneticPr fontId="3"/>
  </si>
  <si>
    <t>摘　　要</t>
    <rPh sb="0" eb="1">
      <t>テキ</t>
    </rPh>
    <rPh sb="3" eb="4">
      <t>ヨウ</t>
    </rPh>
    <phoneticPr fontId="3"/>
  </si>
  <si>
    <t>摘　　要</t>
    <phoneticPr fontId="3"/>
  </si>
  <si>
    <t>代人</t>
    <rPh sb="0" eb="2">
      <t>ダイニン</t>
    </rPh>
    <phoneticPr fontId="3"/>
  </si>
  <si>
    <t>現　　業　　部</t>
    <rPh sb="0" eb="1">
      <t>ウツツ</t>
    </rPh>
    <rPh sb="3" eb="4">
      <t>ギョウ</t>
    </rPh>
    <rPh sb="6" eb="7">
      <t>ブ</t>
    </rPh>
    <phoneticPr fontId="3"/>
  </si>
  <si>
    <t>備　　　考</t>
    <rPh sb="0" eb="1">
      <t>ソナエ</t>
    </rPh>
    <rPh sb="4" eb="5">
      <t>コウ</t>
    </rPh>
    <phoneticPr fontId="3"/>
  </si>
  <si>
    <t>伝票決済</t>
    <rPh sb="0" eb="2">
      <t>デンピョウ</t>
    </rPh>
    <rPh sb="2" eb="4">
      <t>ケッサイ</t>
    </rPh>
    <phoneticPr fontId="3"/>
  </si>
  <si>
    <t>契約外請求は内訳書を添付の事</t>
    <rPh sb="0" eb="2">
      <t>ケイヤク</t>
    </rPh>
    <rPh sb="2" eb="3">
      <t>ガイ</t>
    </rPh>
    <rPh sb="3" eb="5">
      <t>セイキュウ</t>
    </rPh>
    <rPh sb="6" eb="9">
      <t>ウチワケショ</t>
    </rPh>
    <rPh sb="10" eb="12">
      <t>テンプ</t>
    </rPh>
    <rPh sb="13" eb="14">
      <t>コト</t>
    </rPh>
    <phoneticPr fontId="3"/>
  </si>
  <si>
    <t>萩原建設工業株式会社</t>
    <rPh sb="0" eb="2">
      <t>ハギワラ</t>
    </rPh>
    <rPh sb="2" eb="4">
      <t>ケンセツ</t>
    </rPh>
    <rPh sb="4" eb="6">
      <t>コウギョウ</t>
    </rPh>
    <rPh sb="6" eb="10">
      <t>カブシキガイシャ</t>
    </rPh>
    <phoneticPr fontId="3"/>
  </si>
  <si>
    <t>記入例等</t>
    <rPh sb="0" eb="2">
      <t>キニュウ</t>
    </rPh>
    <rPh sb="2" eb="3">
      <t>レイ</t>
    </rPh>
    <rPh sb="3" eb="4">
      <t>トウ</t>
    </rPh>
    <phoneticPr fontId="3"/>
  </si>
  <si>
    <t>項目名</t>
    <rPh sb="0" eb="2">
      <t>コウモク</t>
    </rPh>
    <rPh sb="2" eb="3">
      <t>メイ</t>
    </rPh>
    <phoneticPr fontId="3"/>
  </si>
  <si>
    <t>件   名</t>
    <rPh sb="0" eb="1">
      <t>ケン</t>
    </rPh>
    <rPh sb="4" eb="5">
      <t>メイ</t>
    </rPh>
    <phoneticPr fontId="3"/>
  </si>
  <si>
    <t>工事略称</t>
    <rPh sb="0" eb="2">
      <t>コウジ</t>
    </rPh>
    <rPh sb="2" eb="4">
      <t>リャクショウ</t>
    </rPh>
    <phoneticPr fontId="3"/>
  </si>
  <si>
    <t>工事内容</t>
    <rPh sb="0" eb="2">
      <t>コウジ</t>
    </rPh>
    <rPh sb="2" eb="4">
      <t>ナイヨウ</t>
    </rPh>
    <phoneticPr fontId="3"/>
  </si>
  <si>
    <t>要素CD/要素</t>
    <rPh sb="0" eb="2">
      <t>ヨウソ</t>
    </rPh>
    <rPh sb="5" eb="7">
      <t>ヨウソ</t>
    </rPh>
    <phoneticPr fontId="3"/>
  </si>
  <si>
    <t>工種CD/工種</t>
    <rPh sb="0" eb="2">
      <t>コウシュ</t>
    </rPh>
    <rPh sb="5" eb="7">
      <t>コウシュ</t>
    </rPh>
    <phoneticPr fontId="3"/>
  </si>
  <si>
    <t>工事コード番号</t>
    <rPh sb="0" eb="2">
      <t>コウジ</t>
    </rPh>
    <rPh sb="5" eb="7">
      <t>バンゴウ</t>
    </rPh>
    <phoneticPr fontId="3"/>
  </si>
  <si>
    <t>取引先コード</t>
    <rPh sb="0" eb="2">
      <t>トリヒキ</t>
    </rPh>
    <rPh sb="2" eb="3">
      <t>サキ</t>
    </rPh>
    <phoneticPr fontId="3"/>
  </si>
  <si>
    <t>現場コード</t>
    <rPh sb="0" eb="2">
      <t>ゲンバ</t>
    </rPh>
    <phoneticPr fontId="3"/>
  </si>
  <si>
    <t>㊞</t>
    <phoneticPr fontId="3"/>
  </si>
  <si>
    <t>請求時の消費税率</t>
    <rPh sb="0" eb="2">
      <t>セイキュウ</t>
    </rPh>
    <rPh sb="2" eb="3">
      <t>ジ</t>
    </rPh>
    <rPh sb="4" eb="7">
      <t>ショウヒゼイ</t>
    </rPh>
    <rPh sb="7" eb="8">
      <t>リツ</t>
    </rPh>
    <phoneticPr fontId="3"/>
  </si>
  <si>
    <t>入力（請求書発行日）</t>
    <rPh sb="0" eb="2">
      <t>ニュウリョク</t>
    </rPh>
    <rPh sb="3" eb="5">
      <t>セイキュウ</t>
    </rPh>
    <rPh sb="5" eb="6">
      <t>ショ</t>
    </rPh>
    <rPh sb="6" eb="8">
      <t>ハッコウ</t>
    </rPh>
    <rPh sb="8" eb="9">
      <t>ビ</t>
    </rPh>
    <phoneticPr fontId="3"/>
  </si>
  <si>
    <t>契約区分</t>
    <rPh sb="0" eb="2">
      <t>ケイヤク</t>
    </rPh>
    <rPh sb="2" eb="4">
      <t>クブン</t>
    </rPh>
    <phoneticPr fontId="3"/>
  </si>
  <si>
    <t>計算による消費税が違う場合の訂正</t>
    <rPh sb="0" eb="2">
      <t>ケイサン</t>
    </rPh>
    <rPh sb="5" eb="8">
      <t>ショウヒゼイ</t>
    </rPh>
    <rPh sb="9" eb="10">
      <t>チガ</t>
    </rPh>
    <rPh sb="11" eb="13">
      <t>バアイ</t>
    </rPh>
    <rPh sb="14" eb="16">
      <t>テイセイ</t>
    </rPh>
    <phoneticPr fontId="3"/>
  </si>
  <si>
    <t>前回までの受領額の摘要欄</t>
    <rPh sb="0" eb="2">
      <t>ゼンカイ</t>
    </rPh>
    <rPh sb="5" eb="7">
      <t>ジュリョウ</t>
    </rPh>
    <rPh sb="7" eb="8">
      <t>ガク</t>
    </rPh>
    <rPh sb="9" eb="11">
      <t>テキヨウ</t>
    </rPh>
    <rPh sb="11" eb="12">
      <t>ラン</t>
    </rPh>
    <phoneticPr fontId="3"/>
  </si>
  <si>
    <t>今回の請求金額（税抜き）</t>
    <rPh sb="0" eb="2">
      <t>コンカイ</t>
    </rPh>
    <rPh sb="3" eb="5">
      <t>セイキュウ</t>
    </rPh>
    <rPh sb="5" eb="7">
      <t>キンガク</t>
    </rPh>
    <rPh sb="8" eb="9">
      <t>ゼイ</t>
    </rPh>
    <rPh sb="9" eb="10">
      <t>ヌ</t>
    </rPh>
    <phoneticPr fontId="3"/>
  </si>
  <si>
    <t>今月の請求の摘要欄</t>
    <rPh sb="0" eb="2">
      <t>コンゲツ</t>
    </rPh>
    <rPh sb="3" eb="5">
      <t>セイキュウ</t>
    </rPh>
    <rPh sb="6" eb="8">
      <t>テキヨウ</t>
    </rPh>
    <rPh sb="8" eb="9">
      <t>ラン</t>
    </rPh>
    <phoneticPr fontId="3"/>
  </si>
  <si>
    <t>注文契約残高</t>
    <rPh sb="0" eb="2">
      <t>チュウモン</t>
    </rPh>
    <rPh sb="2" eb="4">
      <t>ケイヤク</t>
    </rPh>
    <rPh sb="4" eb="6">
      <t>ザンダカ</t>
    </rPh>
    <phoneticPr fontId="3"/>
  </si>
  <si>
    <t>％で計算されます</t>
    <rPh sb="2" eb="4">
      <t>ケイサン</t>
    </rPh>
    <phoneticPr fontId="3"/>
  </si>
  <si>
    <t>前回までの出来高は</t>
    <rPh sb="0" eb="2">
      <t>ゼンカイ</t>
    </rPh>
    <rPh sb="5" eb="8">
      <t>デキダカ</t>
    </rPh>
    <phoneticPr fontId="3"/>
  </si>
  <si>
    <t>計算による消費税は</t>
    <rPh sb="0" eb="2">
      <t>ケイサン</t>
    </rPh>
    <rPh sb="5" eb="8">
      <t>ショウヒゼイ</t>
    </rPh>
    <phoneticPr fontId="3"/>
  </si>
  <si>
    <t>訂正があれば入力して下さい</t>
    <rPh sb="0" eb="2">
      <t>テイセイ</t>
    </rPh>
    <rPh sb="6" eb="8">
      <t>ニュウリョク</t>
    </rPh>
    <rPh sb="10" eb="11">
      <t>クダ</t>
    </rPh>
    <phoneticPr fontId="3"/>
  </si>
  <si>
    <t>前回請求の出来高は</t>
    <rPh sb="0" eb="2">
      <t>ゼンカイ</t>
    </rPh>
    <rPh sb="2" eb="4">
      <t>セイキュウ</t>
    </rPh>
    <rPh sb="5" eb="8">
      <t>デキダカ</t>
    </rPh>
    <phoneticPr fontId="3"/>
  </si>
  <si>
    <t>備考欄</t>
    <rPh sb="0" eb="2">
      <t>ビコウ</t>
    </rPh>
    <rPh sb="2" eb="3">
      <t>ラン</t>
    </rPh>
    <phoneticPr fontId="3"/>
  </si>
  <si>
    <t>円となります</t>
    <rPh sb="0" eb="1">
      <t>エン</t>
    </rPh>
    <phoneticPr fontId="3"/>
  </si>
  <si>
    <t>注文残高摘要欄</t>
    <rPh sb="0" eb="2">
      <t>チュウモン</t>
    </rPh>
    <rPh sb="2" eb="4">
      <t>ザンダカ</t>
    </rPh>
    <rPh sb="4" eb="6">
      <t>テキヨウ</t>
    </rPh>
    <rPh sb="6" eb="7">
      <t>ラン</t>
    </rPh>
    <phoneticPr fontId="3"/>
  </si>
  <si>
    <t>共有</t>
    <rPh sb="0" eb="2">
      <t>キョウユウ</t>
    </rPh>
    <phoneticPr fontId="3"/>
  </si>
  <si>
    <t>※</t>
    <phoneticPr fontId="3"/>
  </si>
  <si>
    <t>業　　者　　控　　え</t>
    <rPh sb="0" eb="1">
      <t>ギョウ</t>
    </rPh>
    <rPh sb="3" eb="4">
      <t>モノ</t>
    </rPh>
    <rPh sb="6" eb="7">
      <t>ヒカ</t>
    </rPh>
    <phoneticPr fontId="3"/>
  </si>
  <si>
    <t>足し算チェック</t>
    <rPh sb="0" eb="1">
      <t>タ</t>
    </rPh>
    <rPh sb="2" eb="3">
      <t>ザン</t>
    </rPh>
    <phoneticPr fontId="3"/>
  </si>
  <si>
    <t>上の色付項目に必要事項を入力の上一部印刷してご提出下さい</t>
    <rPh sb="0" eb="1">
      <t>ウエ</t>
    </rPh>
    <rPh sb="2" eb="4">
      <t>イロツ</t>
    </rPh>
    <rPh sb="4" eb="6">
      <t>コウモク</t>
    </rPh>
    <rPh sb="7" eb="9">
      <t>ヒツヨウ</t>
    </rPh>
    <rPh sb="9" eb="11">
      <t>ジコウ</t>
    </rPh>
    <rPh sb="12" eb="14">
      <t>ニュウリョク</t>
    </rPh>
    <rPh sb="15" eb="16">
      <t>ウエ</t>
    </rPh>
    <rPh sb="16" eb="18">
      <t>イチブ</t>
    </rPh>
    <rPh sb="18" eb="20">
      <t>インサツ</t>
    </rPh>
    <rPh sb="23" eb="25">
      <t>テイシュツ</t>
    </rPh>
    <rPh sb="25" eb="26">
      <t>クダ</t>
    </rPh>
    <phoneticPr fontId="3"/>
  </si>
  <si>
    <t>入力欄</t>
    <rPh sb="0" eb="2">
      <t>ニュウリョク</t>
    </rPh>
    <rPh sb="2" eb="3">
      <t>ラン</t>
    </rPh>
    <phoneticPr fontId="3"/>
  </si>
  <si>
    <t>コードをご存知でない場合には、お手数でも弊社総務部宛てにお問い合わせください。</t>
    <rPh sb="20" eb="22">
      <t>ヘイシャ</t>
    </rPh>
    <rPh sb="22" eb="24">
      <t>ソウム</t>
    </rPh>
    <rPh sb="24" eb="25">
      <t>ブ</t>
    </rPh>
    <rPh sb="25" eb="26">
      <t>ア</t>
    </rPh>
    <phoneticPr fontId="3"/>
  </si>
  <si>
    <t>貴社取引先コードを必ず入力して下さい。</t>
    <rPh sb="2" eb="4">
      <t>トリヒキ</t>
    </rPh>
    <rPh sb="4" eb="5">
      <t>サキ</t>
    </rPh>
    <rPh sb="15" eb="16">
      <t>クダ</t>
    </rPh>
    <phoneticPr fontId="3"/>
  </si>
  <si>
    <t>貴社名（商号）、代表者、ご住所について入力して下さい。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19" eb="21">
      <t>ニュウリョク</t>
    </rPh>
    <rPh sb="23" eb="24">
      <t>クダ</t>
    </rPh>
    <phoneticPr fontId="3"/>
  </si>
  <si>
    <t>請求書を作成するには最初に会社概要の入力をお願い致します。</t>
    <rPh sb="0" eb="3">
      <t>セイキュウショ</t>
    </rPh>
    <rPh sb="4" eb="6">
      <t>サクセイ</t>
    </rPh>
    <rPh sb="10" eb="12">
      <t>サイショ</t>
    </rPh>
    <rPh sb="13" eb="15">
      <t>カイシャ</t>
    </rPh>
    <rPh sb="15" eb="17">
      <t>ガイヨウ</t>
    </rPh>
    <rPh sb="18" eb="20">
      <t>ニュウリョク</t>
    </rPh>
    <rPh sb="22" eb="23">
      <t>ネガ</t>
    </rPh>
    <rPh sb="24" eb="25">
      <t>イタ</t>
    </rPh>
    <phoneticPr fontId="3"/>
  </si>
  <si>
    <t>お電話番号、ご担当者について入力して下さい。</t>
    <rPh sb="1" eb="3">
      <t>デンワ</t>
    </rPh>
    <rPh sb="3" eb="5">
      <t>バンゴウ</t>
    </rPh>
    <rPh sb="7" eb="10">
      <t>タントウシャ</t>
    </rPh>
    <rPh sb="14" eb="16">
      <t>ニュウリョク</t>
    </rPh>
    <rPh sb="18" eb="19">
      <t>クダ</t>
    </rPh>
    <phoneticPr fontId="3"/>
  </si>
  <si>
    <t>「株式会社　○○○」や「△△△有限会社」の様に入力して下さい。</t>
    <rPh sb="1" eb="5">
      <t>カブシキガイシャ</t>
    </rPh>
    <rPh sb="15" eb="19">
      <t>ユウゲンガイシャ</t>
    </rPh>
    <rPh sb="21" eb="22">
      <t>ヨウ</t>
    </rPh>
    <rPh sb="23" eb="25">
      <t>ニュウリョク</t>
    </rPh>
    <rPh sb="27" eb="28">
      <t>クダ</t>
    </rPh>
    <phoneticPr fontId="3"/>
  </si>
  <si>
    <t>「代表取締役　　○○　○○」の様に入力して下さい。</t>
    <rPh sb="1" eb="3">
      <t>ダイヒョウ</t>
    </rPh>
    <rPh sb="3" eb="6">
      <t>トリシマリヤク</t>
    </rPh>
    <rPh sb="15" eb="16">
      <t>ヨウ</t>
    </rPh>
    <rPh sb="17" eb="19">
      <t>ニュウリョク</t>
    </rPh>
    <rPh sb="21" eb="22">
      <t>クダ</t>
    </rPh>
    <phoneticPr fontId="3"/>
  </si>
  <si>
    <t>住所を入力して下さい。</t>
    <rPh sb="0" eb="2">
      <t>ジュウショ</t>
    </rPh>
    <rPh sb="3" eb="5">
      <t>ニュウリョク</t>
    </rPh>
    <rPh sb="7" eb="8">
      <t>クダ</t>
    </rPh>
    <phoneticPr fontId="3"/>
  </si>
  <si>
    <t>電話番号を「０１５５－２４－３０３０」の形で入力して下さい。</t>
    <rPh sb="0" eb="2">
      <t>デンワ</t>
    </rPh>
    <rPh sb="2" eb="4">
      <t>バンゴウ</t>
    </rPh>
    <rPh sb="20" eb="21">
      <t>カタチ</t>
    </rPh>
    <rPh sb="22" eb="24">
      <t>ニュウリョク</t>
    </rPh>
    <rPh sb="26" eb="27">
      <t>クダ</t>
    </rPh>
    <phoneticPr fontId="3"/>
  </si>
  <si>
    <t>請求書作成ご担当者のメールアドレスを入力して下さい。</t>
    <rPh sb="0" eb="3">
      <t>セイキュウショ</t>
    </rPh>
    <rPh sb="3" eb="5">
      <t>サクセイ</t>
    </rPh>
    <rPh sb="6" eb="9">
      <t>タントウシャ</t>
    </rPh>
    <rPh sb="18" eb="20">
      <t>ニュウリョク</t>
    </rPh>
    <rPh sb="22" eb="23">
      <t>クダ</t>
    </rPh>
    <phoneticPr fontId="3"/>
  </si>
  <si>
    <t>担当者を「総務部　　○○」の様に入力して下さい。</t>
    <rPh sb="0" eb="3">
      <t>タントウシャ</t>
    </rPh>
    <rPh sb="5" eb="7">
      <t>ソウム</t>
    </rPh>
    <rPh sb="7" eb="8">
      <t>ブ</t>
    </rPh>
    <rPh sb="14" eb="15">
      <t>サマ</t>
    </rPh>
    <rPh sb="16" eb="17">
      <t>イ</t>
    </rPh>
    <rPh sb="17" eb="18">
      <t>リョク</t>
    </rPh>
    <rPh sb="20" eb="21">
      <t>クダ</t>
    </rPh>
    <phoneticPr fontId="3"/>
  </si>
  <si>
    <t>工事請負契約が有る場合には契約情報を入力して下さい。</t>
    <rPh sb="0" eb="2">
      <t>コウジ</t>
    </rPh>
    <rPh sb="2" eb="4">
      <t>ウケオイ</t>
    </rPh>
    <rPh sb="4" eb="6">
      <t>ケイヤク</t>
    </rPh>
    <rPh sb="7" eb="8">
      <t>ア</t>
    </rPh>
    <rPh sb="9" eb="11">
      <t>バアイ</t>
    </rPh>
    <rPh sb="13" eb="15">
      <t>ケイヤク</t>
    </rPh>
    <rPh sb="15" eb="17">
      <t>ジョウホウ</t>
    </rPh>
    <rPh sb="18" eb="20">
      <t>ニュウリョク</t>
    </rPh>
    <rPh sb="22" eb="23">
      <t>クダ</t>
    </rPh>
    <phoneticPr fontId="3"/>
  </si>
  <si>
    <t>入力がない場合、請求書には作成日の日付が記載されます</t>
    <rPh sb="0" eb="2">
      <t>ニュウリョク</t>
    </rPh>
    <rPh sb="5" eb="7">
      <t>バアイ</t>
    </rPh>
    <rPh sb="8" eb="11">
      <t>セイキュウショ</t>
    </rPh>
    <rPh sb="13" eb="16">
      <t>サクセイビ</t>
    </rPh>
    <rPh sb="17" eb="19">
      <t>ヒヅケ</t>
    </rPh>
    <rPh sb="20" eb="22">
      <t>キサイ</t>
    </rPh>
    <phoneticPr fontId="3"/>
  </si>
  <si>
    <t>請求書摘要欄への入力です</t>
    <rPh sb="0" eb="3">
      <t>セイキュウショ</t>
    </rPh>
    <rPh sb="3" eb="5">
      <t>テキヨウ</t>
    </rPh>
    <rPh sb="5" eb="6">
      <t>ラン</t>
    </rPh>
    <rPh sb="8" eb="10">
      <t>ニュウリョク</t>
    </rPh>
    <phoneticPr fontId="3"/>
  </si>
  <si>
    <t>金額が違う場合、B.契約内容を修正願います</t>
    <rPh sb="0" eb="2">
      <t>キンガク</t>
    </rPh>
    <rPh sb="3" eb="4">
      <t>チガ</t>
    </rPh>
    <rPh sb="5" eb="7">
      <t>バアイ</t>
    </rPh>
    <rPh sb="10" eb="12">
      <t>ケイヤク</t>
    </rPh>
    <rPh sb="12" eb="14">
      <t>ナイヨウ</t>
    </rPh>
    <rPh sb="15" eb="18">
      <t>シュウセイネガ</t>
    </rPh>
    <phoneticPr fontId="3"/>
  </si>
  <si>
    <t>消費税計算</t>
    <rPh sb="0" eb="3">
      <t>ショウヒゼイ</t>
    </rPh>
    <rPh sb="3" eb="5">
      <t>ケイサン</t>
    </rPh>
    <phoneticPr fontId="3"/>
  </si>
  <si>
    <t>上記入力による消費税率</t>
    <rPh sb="0" eb="2">
      <t>ジョウキ</t>
    </rPh>
    <rPh sb="2" eb="4">
      <t>ニュウリョク</t>
    </rPh>
    <rPh sb="7" eb="10">
      <t>ショウヒゼイ</t>
    </rPh>
    <rPh sb="10" eb="11">
      <t>リツ</t>
    </rPh>
    <phoneticPr fontId="3"/>
  </si>
  <si>
    <t>(消費税清算)</t>
    <phoneticPr fontId="3"/>
  </si>
  <si>
    <t>旧税率</t>
    <rPh sb="0" eb="1">
      <t>キュウ</t>
    </rPh>
    <rPh sb="1" eb="3">
      <t>ゼイリツ</t>
    </rPh>
    <phoneticPr fontId="3"/>
  </si>
  <si>
    <t>今回の清算消費税は</t>
    <rPh sb="0" eb="2">
      <t>コンカイ</t>
    </rPh>
    <rPh sb="3" eb="5">
      <t>セイサン</t>
    </rPh>
    <rPh sb="5" eb="8">
      <t>ショウヒゼイ</t>
    </rPh>
    <phoneticPr fontId="3"/>
  </si>
  <si>
    <t>「０８０－０８０７」の形で入力して下さい。</t>
    <rPh sb="11" eb="12">
      <t>カタチ</t>
    </rPh>
    <rPh sb="13" eb="15">
      <t>ニュウリョク</t>
    </rPh>
    <rPh sb="17" eb="18">
      <t>クダ</t>
    </rPh>
    <phoneticPr fontId="3"/>
  </si>
  <si>
    <t>契約金額</t>
    <rPh sb="0" eb="2">
      <t>ケイヤク</t>
    </rPh>
    <rPh sb="2" eb="4">
      <t>キンガク</t>
    </rPh>
    <phoneticPr fontId="3"/>
  </si>
  <si>
    <t>先月迄の受領額（税抜き）</t>
    <rPh sb="0" eb="1">
      <t>セン</t>
    </rPh>
    <rPh sb="2" eb="3">
      <t>マデ</t>
    </rPh>
    <rPh sb="4" eb="6">
      <t>ジュリョウ</t>
    </rPh>
    <rPh sb="6" eb="7">
      <t>ガク</t>
    </rPh>
    <rPh sb="8" eb="9">
      <t>ゼイ</t>
    </rPh>
    <rPh sb="9" eb="10">
      <t>ヌ</t>
    </rPh>
    <phoneticPr fontId="3"/>
  </si>
  <si>
    <t>消費税精算</t>
    <rPh sb="0" eb="3">
      <t>ショウヒゼイ</t>
    </rPh>
    <rPh sb="3" eb="5">
      <t>セイサン</t>
    </rPh>
    <phoneticPr fontId="3"/>
  </si>
  <si>
    <t>　　請求書（消費税精算)</t>
    <rPh sb="9" eb="11">
      <t>セイサン</t>
    </rPh>
    <phoneticPr fontId="3"/>
  </si>
  <si>
    <t>4　外注費</t>
    <rPh sb="2" eb="5">
      <t>ガイチュウヒ</t>
    </rPh>
    <phoneticPr fontId="3"/>
  </si>
  <si>
    <t>契</t>
    <rPh sb="0" eb="1">
      <t>チギリ</t>
    </rPh>
    <phoneticPr fontId="3"/>
  </si>
  <si>
    <t>消費税精算額</t>
    <rPh sb="0" eb="3">
      <t>ショウヒゼイ</t>
    </rPh>
    <rPh sb="3" eb="5">
      <t>セイサン</t>
    </rPh>
    <rPh sb="5" eb="6">
      <t>ガク</t>
    </rPh>
    <phoneticPr fontId="3"/>
  </si>
  <si>
    <t/>
  </si>
  <si>
    <t>契　約</t>
  </si>
  <si>
    <t>消費税精算</t>
  </si>
  <si>
    <t>年　　　　月　　　　日</t>
    <rPh sb="0" eb="1">
      <t>ネン</t>
    </rPh>
    <rPh sb="5" eb="6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</si>
</sst>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0_ "/>
    <numFmt numFmtId="178" formatCode="[$-411]ge\.m\.d;@"/>
    <numFmt numFmtId="179" formatCode="&quot;¥&quot;#,##0_);[Red]\(&quot;¥&quot;#,##0\)"/>
    <numFmt numFmtId="180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 indent="1"/>
    </xf>
    <xf numFmtId="0" fontId="7" fillId="3" borderId="2" xfId="0" applyFont="1" applyFill="1" applyBorder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0" fontId="7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shrinkToFit="1"/>
    </xf>
    <xf numFmtId="0" fontId="18" fillId="4" borderId="0" xfId="0" applyFont="1" applyFill="1" applyBorder="1" applyAlignment="1" applyProtection="1">
      <alignment shrinkToFit="1"/>
    </xf>
    <xf numFmtId="0" fontId="5" fillId="4" borderId="0" xfId="0" applyFont="1" applyFill="1" applyAlignment="1" applyProtection="1">
      <alignment shrinkToFit="1"/>
    </xf>
    <xf numFmtId="0" fontId="5" fillId="4" borderId="0" xfId="0" applyFont="1" applyFill="1" applyBorder="1" applyAlignment="1" applyProtection="1">
      <alignment horizontal="center" shrinkToFit="1"/>
    </xf>
    <xf numFmtId="0" fontId="5" fillId="4" borderId="0" xfId="0" applyFont="1" applyFill="1" applyBorder="1" applyAlignment="1" applyProtection="1">
      <alignment horizontal="center" vertical="center" textRotation="255"/>
    </xf>
    <xf numFmtId="38" fontId="5" fillId="4" borderId="0" xfId="3" applyFont="1" applyFill="1" applyAlignment="1" applyProtection="1">
      <alignment shrinkToFit="1"/>
    </xf>
    <xf numFmtId="0" fontId="13" fillId="4" borderId="0" xfId="0" applyFont="1" applyFill="1" applyAlignment="1" applyProtection="1">
      <alignment shrinkToFit="1"/>
    </xf>
    <xf numFmtId="38" fontId="13" fillId="4" borderId="0" xfId="3" applyFont="1" applyFill="1" applyAlignment="1" applyProtection="1">
      <alignment shrinkToFit="1"/>
    </xf>
    <xf numFmtId="38" fontId="11" fillId="4" borderId="0" xfId="3" applyFont="1" applyFill="1" applyAlignment="1" applyProtection="1">
      <alignment horizontal="center" shrinkToFit="1"/>
    </xf>
    <xf numFmtId="38" fontId="13" fillId="4" borderId="0" xfId="3" applyFont="1" applyFill="1" applyAlignment="1" applyProtection="1">
      <alignment horizontal="center" shrinkToFit="1"/>
    </xf>
    <xf numFmtId="0" fontId="1" fillId="4" borderId="0" xfId="0" applyFont="1" applyFill="1" applyAlignment="1" applyProtection="1">
      <alignment shrinkToFit="1"/>
    </xf>
    <xf numFmtId="38" fontId="1" fillId="4" borderId="0" xfId="3" applyFont="1" applyFill="1" applyAlignment="1" applyProtection="1">
      <alignment shrinkToFit="1"/>
    </xf>
    <xf numFmtId="0" fontId="1" fillId="4" borderId="0" xfId="0" applyNumberFormat="1" applyFont="1" applyFill="1" applyBorder="1" applyAlignment="1" applyProtection="1">
      <alignment shrinkToFit="1"/>
    </xf>
    <xf numFmtId="0" fontId="1" fillId="4" borderId="0" xfId="0" applyFont="1" applyFill="1" applyBorder="1" applyAlignment="1" applyProtection="1">
      <alignment horizontal="left" shrinkToFit="1"/>
    </xf>
    <xf numFmtId="38" fontId="1" fillId="4" borderId="9" xfId="3" applyFont="1" applyFill="1" applyBorder="1" applyAlignment="1" applyProtection="1">
      <alignment horizontal="right" shrinkToFit="1"/>
    </xf>
    <xf numFmtId="38" fontId="1" fillId="4" borderId="0" xfId="3" applyFont="1" applyFill="1" applyBorder="1" applyAlignment="1" applyProtection="1">
      <alignment horizontal="right" shrinkToFit="1"/>
    </xf>
    <xf numFmtId="0" fontId="15" fillId="4" borderId="0" xfId="0" applyNumberFormat="1" applyFont="1" applyFill="1" applyBorder="1" applyAlignment="1" applyProtection="1">
      <alignment shrinkToFit="1"/>
    </xf>
    <xf numFmtId="0" fontId="12" fillId="4" borderId="0" xfId="0" applyFont="1" applyFill="1" applyBorder="1" applyAlignment="1" applyProtection="1">
      <alignment shrinkToFit="1"/>
    </xf>
    <xf numFmtId="0" fontId="12" fillId="4" borderId="0" xfId="0" applyFont="1" applyFill="1" applyAlignment="1" applyProtection="1">
      <alignment shrinkToFit="1"/>
    </xf>
    <xf numFmtId="49" fontId="12" fillId="4" borderId="0" xfId="0" applyNumberFormat="1" applyFont="1" applyFill="1" applyAlignment="1" applyProtection="1">
      <alignment horizontal="center" shrinkToFit="1"/>
    </xf>
    <xf numFmtId="0" fontId="5" fillId="4" borderId="9" xfId="0" applyFont="1" applyFill="1" applyBorder="1" applyAlignment="1" applyProtection="1"/>
    <xf numFmtId="0" fontId="5" fillId="4" borderId="9" xfId="0" applyFont="1" applyFill="1" applyBorder="1" applyAlignment="1" applyProtection="1">
      <alignment shrinkToFit="1"/>
    </xf>
    <xf numFmtId="38" fontId="5" fillId="4" borderId="14" xfId="3" applyFont="1" applyFill="1" applyBorder="1" applyAlignment="1" applyProtection="1">
      <alignment shrinkToFit="1"/>
    </xf>
    <xf numFmtId="38" fontId="5" fillId="4" borderId="15" xfId="3" applyFont="1" applyFill="1" applyBorder="1" applyAlignment="1" applyProtection="1">
      <alignment shrinkToFit="1"/>
    </xf>
    <xf numFmtId="38" fontId="5" fillId="4" borderId="13" xfId="3" applyFont="1" applyFill="1" applyBorder="1" applyAlignment="1" applyProtection="1">
      <alignment shrinkToFit="1"/>
    </xf>
    <xf numFmtId="0" fontId="5" fillId="4" borderId="11" xfId="0" applyFont="1" applyFill="1" applyBorder="1" applyAlignment="1" applyProtection="1">
      <alignment shrinkToFit="1"/>
    </xf>
    <xf numFmtId="0" fontId="5" fillId="4" borderId="12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shrinkToFit="1"/>
    </xf>
    <xf numFmtId="38" fontId="5" fillId="4" borderId="11" xfId="3" applyFont="1" applyFill="1" applyBorder="1" applyAlignment="1" applyProtection="1">
      <alignment shrinkToFit="1"/>
    </xf>
    <xf numFmtId="38" fontId="5" fillId="4" borderId="17" xfId="3" applyFont="1" applyFill="1" applyBorder="1" applyAlignment="1" applyProtection="1">
      <alignment shrinkToFit="1"/>
    </xf>
    <xf numFmtId="38" fontId="5" fillId="4" borderId="16" xfId="3" applyFont="1" applyFill="1" applyBorder="1" applyAlignment="1" applyProtection="1">
      <alignment shrinkToFit="1"/>
    </xf>
    <xf numFmtId="38" fontId="12" fillId="4" borderId="0" xfId="3" applyFont="1" applyFill="1" applyBorder="1" applyAlignment="1" applyProtection="1">
      <alignment shrinkToFit="1"/>
    </xf>
    <xf numFmtId="38" fontId="11" fillId="4" borderId="0" xfId="3" applyFont="1" applyFill="1" applyBorder="1" applyAlignment="1" applyProtection="1">
      <alignment horizontal="center" shrinkToFit="1"/>
    </xf>
    <xf numFmtId="38" fontId="13" fillId="4" borderId="0" xfId="3" applyFont="1" applyFill="1" applyBorder="1" applyAlignment="1" applyProtection="1">
      <alignment shrinkToFit="1"/>
    </xf>
    <xf numFmtId="0" fontId="1" fillId="4" borderId="41" xfId="0" applyFont="1" applyFill="1" applyBorder="1" applyAlignment="1" applyProtection="1">
      <alignment horizontal="left" shrinkToFit="1"/>
    </xf>
    <xf numFmtId="0" fontId="16" fillId="4" borderId="0" xfId="0" applyFont="1" applyFill="1" applyAlignment="1" applyProtection="1">
      <alignment vertical="center"/>
    </xf>
    <xf numFmtId="0" fontId="5" fillId="4" borderId="0" xfId="0" applyFont="1" applyFill="1">
      <alignment vertical="center"/>
    </xf>
    <xf numFmtId="0" fontId="10" fillId="4" borderId="0" xfId="0" applyFont="1" applyFill="1" applyAlignment="1">
      <alignment vertical="center" wrapText="1"/>
    </xf>
    <xf numFmtId="0" fontId="14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9" fillId="4" borderId="1" xfId="0" applyFont="1" applyFill="1" applyBorder="1" applyAlignment="1" applyProtection="1">
      <alignment horizontal="distributed" vertical="center" justifyLastLine="1"/>
    </xf>
    <xf numFmtId="0" fontId="20" fillId="4" borderId="1" xfId="0" applyFont="1" applyFill="1" applyBorder="1" applyAlignment="1">
      <alignment horizontal="distributed" vertical="center" justifyLastLine="1"/>
    </xf>
    <xf numFmtId="0" fontId="20" fillId="4" borderId="0" xfId="0" applyFont="1" applyFill="1" applyAlignment="1">
      <alignment horizontal="distributed" vertical="center" justifyLastLine="1"/>
    </xf>
    <xf numFmtId="0" fontId="7" fillId="4" borderId="1" xfId="0" applyFont="1" applyFill="1" applyBorder="1" applyAlignment="1" applyProtection="1">
      <alignment horizontal="distributed" vertical="center" indent="1"/>
    </xf>
    <xf numFmtId="0" fontId="10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left" vertical="center" indent="1"/>
    </xf>
    <xf numFmtId="0" fontId="17" fillId="4" borderId="7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distributed" vertical="center" indent="1"/>
    </xf>
    <xf numFmtId="0" fontId="10" fillId="4" borderId="0" xfId="0" applyFont="1" applyFill="1" applyBorder="1" applyAlignment="1">
      <alignment vertical="center" wrapText="1"/>
    </xf>
    <xf numFmtId="0" fontId="15" fillId="4" borderId="0" xfId="0" applyFont="1" applyFill="1">
      <alignment vertical="center"/>
    </xf>
    <xf numFmtId="0" fontId="11" fillId="6" borderId="1" xfId="0" applyFont="1" applyFill="1" applyBorder="1" applyAlignment="1" applyProtection="1">
      <alignment horizontal="left" vertical="center" indent="1"/>
      <protection locked="0"/>
    </xf>
    <xf numFmtId="49" fontId="11" fillId="6" borderId="1" xfId="0" applyNumberFormat="1" applyFont="1" applyFill="1" applyBorder="1" applyAlignment="1" applyProtection="1">
      <alignment horizontal="left" vertical="center" indent="1"/>
      <protection locked="0"/>
    </xf>
    <xf numFmtId="49" fontId="22" fillId="6" borderId="1" xfId="2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180" fontId="4" fillId="0" borderId="1" xfId="0" applyNumberFormat="1" applyFont="1" applyFill="1" applyBorder="1" applyAlignment="1">
      <alignment horizontal="center" vertical="center" shrinkToFit="1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38" fontId="12" fillId="4" borderId="0" xfId="3" applyFont="1" applyFill="1" applyBorder="1" applyAlignment="1" applyProtection="1">
      <alignment horizontal="center" shrinkToFit="1"/>
    </xf>
    <xf numFmtId="0" fontId="5" fillId="4" borderId="68" xfId="0" applyFont="1" applyFill="1" applyBorder="1" applyAlignment="1" applyProtection="1">
      <alignment horizontal="center" vertical="center" textRotation="255"/>
    </xf>
    <xf numFmtId="0" fontId="5" fillId="4" borderId="70" xfId="0" applyFont="1" applyFill="1" applyBorder="1" applyAlignment="1" applyProtection="1">
      <alignment horizontal="center" vertical="center" textRotation="255"/>
    </xf>
    <xf numFmtId="0" fontId="0" fillId="4" borderId="1" xfId="0" applyFont="1" applyFill="1" applyBorder="1" applyAlignment="1">
      <alignment horizontal="distributed" vertical="center" justifyLastLine="1"/>
    </xf>
    <xf numFmtId="177" fontId="5" fillId="4" borderId="4" xfId="0" applyNumberFormat="1" applyFont="1" applyFill="1" applyBorder="1" applyAlignment="1" applyProtection="1">
      <alignment vertical="center" wrapText="1"/>
    </xf>
    <xf numFmtId="177" fontId="5" fillId="4" borderId="12" xfId="0" applyNumberFormat="1" applyFont="1" applyFill="1" applyBorder="1" applyAlignment="1" applyProtection="1">
      <alignment vertical="center" wrapText="1"/>
    </xf>
    <xf numFmtId="177" fontId="5" fillId="4" borderId="19" xfId="0" applyNumberFormat="1" applyFont="1" applyFill="1" applyBorder="1" applyAlignment="1" applyProtection="1">
      <alignment vertical="center" wrapText="1"/>
    </xf>
    <xf numFmtId="0" fontId="5" fillId="4" borderId="0" xfId="0" applyFont="1" applyFill="1" applyAlignment="1" applyProtection="1">
      <alignment horizontal="left" vertical="center" indent="1"/>
    </xf>
    <xf numFmtId="49" fontId="5" fillId="4" borderId="4" xfId="0" applyNumberFormat="1" applyFont="1" applyFill="1" applyBorder="1" applyAlignment="1" applyProtection="1">
      <alignment horizontal="left" vertical="center" inden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 applyProtection="1">
      <alignment horizontal="center"/>
    </xf>
    <xf numFmtId="0" fontId="26" fillId="4" borderId="0" xfId="0" applyFont="1" applyFill="1" applyAlignment="1" applyProtection="1">
      <alignment shrinkToFit="1"/>
    </xf>
    <xf numFmtId="0" fontId="1" fillId="4" borderId="6" xfId="0" applyFont="1" applyFill="1" applyBorder="1" applyAlignment="1" applyProtection="1">
      <alignment horizontal="left" shrinkToFit="1"/>
    </xf>
    <xf numFmtId="0" fontId="1" fillId="4" borderId="74" xfId="0" applyFont="1" applyFill="1" applyBorder="1" applyAlignment="1" applyProtection="1">
      <alignment horizontal="left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4" borderId="0" xfId="0" applyNumberFormat="1" applyFont="1" applyFill="1" applyBorder="1" applyAlignment="1" applyProtection="1">
      <alignment shrinkToFit="1"/>
    </xf>
    <xf numFmtId="0" fontId="5" fillId="4" borderId="12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38" fontId="12" fillId="4" borderId="0" xfId="3" applyFont="1" applyFill="1" applyAlignment="1" applyProtection="1">
      <alignment shrinkToFi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38" fontId="5" fillId="0" borderId="12" xfId="3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Alignment="1" applyProtection="1">
      <alignment shrinkToFit="1"/>
    </xf>
    <xf numFmtId="38" fontId="5" fillId="0" borderId="0" xfId="3" applyFont="1" applyFill="1" applyBorder="1" applyAlignment="1" applyProtection="1">
      <alignment shrinkToFit="1"/>
    </xf>
    <xf numFmtId="0" fontId="5" fillId="0" borderId="4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distributed" vertical="center" justifyLastLine="1" shrinkToFit="1"/>
    </xf>
    <xf numFmtId="0" fontId="5" fillId="0" borderId="12" xfId="0" applyFont="1" applyFill="1" applyBorder="1" applyAlignment="1">
      <alignment horizontal="distributed" vertical="center" justifyLastLine="1" shrinkToFit="1"/>
    </xf>
    <xf numFmtId="0" fontId="5" fillId="0" borderId="13" xfId="0" applyFont="1" applyFill="1" applyBorder="1" applyAlignment="1">
      <alignment horizontal="distributed" vertical="center" justifyLastLine="1" shrinkToFit="1"/>
    </xf>
    <xf numFmtId="0" fontId="5" fillId="6" borderId="1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 applyProtection="1">
      <alignment horizontal="left" vertical="center" shrinkToFit="1"/>
      <protection locked="0"/>
    </xf>
    <xf numFmtId="0" fontId="5" fillId="6" borderId="4" xfId="0" applyFont="1" applyFill="1" applyBorder="1" applyAlignment="1" applyProtection="1">
      <alignment horizontal="left" vertical="center" shrinkToFit="1"/>
      <protection locked="0"/>
    </xf>
    <xf numFmtId="0" fontId="5" fillId="6" borderId="5" xfId="0" applyFont="1" applyFill="1" applyBorder="1" applyAlignment="1" applyProtection="1">
      <alignment horizontal="left" vertical="center" shrinkToFit="1"/>
      <protection locked="0"/>
    </xf>
    <xf numFmtId="0" fontId="5" fillId="6" borderId="8" xfId="0" applyFont="1" applyFill="1" applyBorder="1" applyAlignment="1" applyProtection="1">
      <alignment horizontal="left" vertical="center" shrinkToFit="1"/>
      <protection locked="0"/>
    </xf>
    <xf numFmtId="0" fontId="5" fillId="6" borderId="9" xfId="0" applyFont="1" applyFill="1" applyBorder="1" applyAlignment="1" applyProtection="1">
      <alignment horizontal="left" vertical="center" shrinkToFit="1"/>
      <protection locked="0"/>
    </xf>
    <xf numFmtId="0" fontId="5" fillId="6" borderId="1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38" fontId="5" fillId="0" borderId="13" xfId="3" applyFont="1" applyFill="1" applyBorder="1" applyAlignment="1">
      <alignment horizontal="left" vertical="center" wrapText="1" indent="1"/>
    </xf>
    <xf numFmtId="38" fontId="5" fillId="0" borderId="1" xfId="3" applyFont="1" applyFill="1" applyBorder="1" applyAlignment="1">
      <alignment horizontal="left" vertical="center" wrapText="1" indent="1"/>
    </xf>
    <xf numFmtId="6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6" fontId="5" fillId="6" borderId="1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4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9" xfId="3" applyNumberFormat="1" applyFont="1" applyFill="1" applyBorder="1" applyAlignment="1" applyProtection="1">
      <alignment horizontal="center" vertical="center" shrinkToFit="1"/>
      <protection locked="0"/>
    </xf>
    <xf numFmtId="0" fontId="5" fillId="4" borderId="49" xfId="0" applyFont="1" applyFill="1" applyBorder="1" applyAlignment="1" applyProtection="1">
      <alignment horizontal="center" vertical="center" textRotation="255"/>
    </xf>
    <xf numFmtId="0" fontId="5" fillId="4" borderId="65" xfId="0" applyFont="1" applyFill="1" applyBorder="1" applyAlignment="1" applyProtection="1">
      <alignment horizontal="center" vertical="center" textRotation="255"/>
    </xf>
    <xf numFmtId="0" fontId="5" fillId="4" borderId="50" xfId="0" applyFont="1" applyFill="1" applyBorder="1" applyAlignment="1" applyProtection="1">
      <alignment horizontal="center" vertical="center" textRotation="255"/>
    </xf>
    <xf numFmtId="0" fontId="5" fillId="0" borderId="48" xfId="0" applyFont="1" applyFill="1" applyBorder="1" applyAlignment="1" applyProtection="1">
      <alignment vertical="center"/>
    </xf>
    <xf numFmtId="177" fontId="5" fillId="4" borderId="48" xfId="0" applyNumberFormat="1" applyFont="1" applyFill="1" applyBorder="1" applyAlignment="1" applyProtection="1">
      <alignment vertical="center" wrapText="1"/>
    </xf>
    <xf numFmtId="0" fontId="5" fillId="4" borderId="48" xfId="0" applyFont="1" applyFill="1" applyBorder="1" applyAlignment="1" applyProtection="1">
      <alignment vertical="center"/>
    </xf>
    <xf numFmtId="0" fontId="5" fillId="4" borderId="55" xfId="0" applyFont="1" applyFill="1" applyBorder="1" applyAlignment="1" applyProtection="1">
      <alignment vertical="center"/>
    </xf>
    <xf numFmtId="0" fontId="5" fillId="0" borderId="51" xfId="0" applyFont="1" applyFill="1" applyBorder="1" applyAlignment="1" applyProtection="1">
      <alignment vertical="center"/>
    </xf>
    <xf numFmtId="178" fontId="5" fillId="6" borderId="51" xfId="0" applyNumberFormat="1" applyFont="1" applyFill="1" applyBorder="1" applyAlignment="1" applyProtection="1">
      <alignment vertical="center" wrapText="1"/>
      <protection locked="0"/>
    </xf>
    <xf numFmtId="0" fontId="5" fillId="4" borderId="51" xfId="0" applyFont="1" applyFill="1" applyBorder="1" applyAlignment="1" applyProtection="1">
      <alignment vertical="center" shrinkToFit="1"/>
    </xf>
    <xf numFmtId="0" fontId="5" fillId="4" borderId="73" xfId="0" applyFont="1" applyFill="1" applyBorder="1" applyAlignment="1" applyProtection="1">
      <alignment vertical="center" shrinkToFit="1"/>
    </xf>
    <xf numFmtId="10" fontId="5" fillId="4" borderId="1" xfId="1" applyNumberFormat="1" applyFont="1" applyFill="1" applyBorder="1" applyAlignment="1" applyProtection="1">
      <alignment vertical="center" shrinkToFit="1"/>
    </xf>
    <xf numFmtId="10" fontId="5" fillId="4" borderId="11" xfId="1" applyNumberFormat="1" applyFont="1" applyFill="1" applyBorder="1" applyAlignment="1" applyProtection="1">
      <alignment horizontal="center" vertical="center" shrinkToFit="1"/>
    </xf>
    <xf numFmtId="10" fontId="5" fillId="4" borderId="12" xfId="1" applyNumberFormat="1" applyFont="1" applyFill="1" applyBorder="1" applyAlignment="1" applyProtection="1">
      <alignment horizontal="center" vertical="center" shrinkToFit="1"/>
    </xf>
    <xf numFmtId="10" fontId="5" fillId="4" borderId="19" xfId="1" applyNumberFormat="1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6" fontId="5" fillId="7" borderId="1" xfId="3" applyNumberFormat="1" applyFont="1" applyFill="1" applyBorder="1" applyAlignment="1" applyProtection="1">
      <alignment vertical="center" wrapText="1"/>
    </xf>
    <xf numFmtId="0" fontId="5" fillId="4" borderId="11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179" fontId="5" fillId="4" borderId="1" xfId="0" applyNumberFormat="1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 shrinkToFit="1"/>
    </xf>
    <xf numFmtId="0" fontId="5" fillId="4" borderId="56" xfId="0" applyFont="1" applyFill="1" applyBorder="1" applyAlignment="1" applyProtection="1">
      <alignment vertical="center" shrinkToFit="1"/>
    </xf>
    <xf numFmtId="0" fontId="5" fillId="0" borderId="64" xfId="0" applyFont="1" applyFill="1" applyBorder="1" applyAlignment="1" applyProtection="1">
      <alignment horizontal="center" vertical="center" textRotation="255"/>
    </xf>
    <xf numFmtId="0" fontId="5" fillId="0" borderId="47" xfId="0" applyFont="1" applyFill="1" applyBorder="1" applyAlignment="1" applyProtection="1">
      <alignment horizontal="center" vertical="center" textRotation="255"/>
    </xf>
    <xf numFmtId="0" fontId="5" fillId="0" borderId="61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vertical="center"/>
    </xf>
    <xf numFmtId="177" fontId="5" fillId="6" borderId="3" xfId="0" applyNumberFormat="1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vertical="center"/>
    </xf>
    <xf numFmtId="0" fontId="5" fillId="4" borderId="7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9" fontId="5" fillId="4" borderId="1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/>
    </xf>
    <xf numFmtId="0" fontId="5" fillId="4" borderId="56" xfId="0" applyFont="1" applyFill="1" applyBorder="1" applyAlignment="1" applyProtection="1">
      <alignment vertical="center"/>
    </xf>
    <xf numFmtId="6" fontId="5" fillId="6" borderId="1" xfId="3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40" fontId="5" fillId="4" borderId="11" xfId="3" applyNumberFormat="1" applyFont="1" applyFill="1" applyBorder="1" applyAlignment="1" applyProtection="1">
      <alignment vertical="center" wrapText="1"/>
    </xf>
    <xf numFmtId="40" fontId="5" fillId="4" borderId="12" xfId="3" applyNumberFormat="1" applyFont="1" applyFill="1" applyBorder="1" applyAlignment="1" applyProtection="1">
      <alignment vertical="center" wrapText="1"/>
    </xf>
    <xf numFmtId="40" fontId="5" fillId="4" borderId="13" xfId="3" applyNumberFormat="1" applyFont="1" applyFill="1" applyBorder="1" applyAlignment="1" applyProtection="1">
      <alignment vertical="center" wrapText="1"/>
    </xf>
    <xf numFmtId="0" fontId="5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19" xfId="0" applyFont="1" applyFill="1" applyBorder="1" applyAlignment="1" applyProtection="1">
      <alignment horizontal="center" vertical="center"/>
    </xf>
    <xf numFmtId="6" fontId="5" fillId="6" borderId="1" xfId="3" applyNumberFormat="1" applyFont="1" applyFill="1" applyBorder="1" applyAlignment="1" applyProtection="1">
      <alignment vertical="center" wrapText="1"/>
    </xf>
    <xf numFmtId="177" fontId="5" fillId="6" borderId="1" xfId="0" applyNumberFormat="1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177" fontId="5" fillId="6" borderId="2" xfId="0" applyNumberFormat="1" applyFont="1" applyFill="1" applyBorder="1" applyAlignment="1" applyProtection="1">
      <alignment vertical="center" wrapText="1"/>
      <protection locked="0"/>
    </xf>
    <xf numFmtId="0" fontId="5" fillId="4" borderId="18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54" xfId="0" applyFont="1" applyFill="1" applyBorder="1" applyAlignment="1" applyProtection="1">
      <alignment vertical="center"/>
    </xf>
    <xf numFmtId="6" fontId="5" fillId="7" borderId="1" xfId="3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horizontal="center" vertical="center" textRotation="255"/>
    </xf>
    <xf numFmtId="0" fontId="5" fillId="0" borderId="66" xfId="0" applyFont="1" applyFill="1" applyBorder="1" applyAlignment="1" applyProtection="1">
      <alignment horizontal="center" vertical="center" textRotation="255"/>
    </xf>
    <xf numFmtId="6" fontId="5" fillId="6" borderId="48" xfId="3" applyNumberFormat="1" applyFont="1" applyFill="1" applyBorder="1" applyAlignment="1" applyProtection="1">
      <alignment vertical="center" wrapText="1"/>
      <protection locked="0"/>
    </xf>
    <xf numFmtId="0" fontId="5" fillId="4" borderId="48" xfId="0" applyFont="1" applyFill="1" applyBorder="1" applyAlignment="1" applyProtection="1">
      <alignment vertical="center" shrinkToFit="1"/>
    </xf>
    <xf numFmtId="0" fontId="5" fillId="4" borderId="55" xfId="0" applyFont="1" applyFill="1" applyBorder="1" applyAlignment="1" applyProtection="1">
      <alignment vertical="center" shrinkToFit="1"/>
    </xf>
    <xf numFmtId="179" fontId="5" fillId="4" borderId="11" xfId="0" applyNumberFormat="1" applyFont="1" applyFill="1" applyBorder="1" applyAlignment="1" applyProtection="1">
      <alignment vertical="center" shrinkToFit="1"/>
    </xf>
    <xf numFmtId="179" fontId="5" fillId="4" borderId="12" xfId="0" applyNumberFormat="1" applyFont="1" applyFill="1" applyBorder="1" applyAlignment="1" applyProtection="1">
      <alignment vertical="center" shrinkToFit="1"/>
    </xf>
    <xf numFmtId="179" fontId="5" fillId="4" borderId="13" xfId="0" applyNumberFormat="1" applyFont="1" applyFill="1" applyBorder="1" applyAlignment="1" applyProtection="1">
      <alignment vertical="center" shrinkToFit="1"/>
    </xf>
    <xf numFmtId="0" fontId="5" fillId="4" borderId="27" xfId="0" applyFont="1" applyFill="1" applyBorder="1" applyAlignment="1" applyProtection="1">
      <alignment vertical="center" shrinkToFit="1"/>
    </xf>
    <xf numFmtId="0" fontId="5" fillId="4" borderId="69" xfId="0" applyFont="1" applyFill="1" applyBorder="1" applyAlignment="1" applyProtection="1">
      <alignment vertical="center" shrinkToFit="1"/>
    </xf>
    <xf numFmtId="0" fontId="5" fillId="4" borderId="41" xfId="0" applyFont="1" applyFill="1" applyBorder="1" applyAlignment="1" applyProtection="1">
      <alignment vertical="center" shrinkToFit="1"/>
    </xf>
    <xf numFmtId="0" fontId="5" fillId="4" borderId="71" xfId="0" applyFont="1" applyFill="1" applyBorder="1" applyAlignment="1" applyProtection="1">
      <alignment vertical="center" shrinkToFit="1"/>
    </xf>
    <xf numFmtId="0" fontId="5" fillId="4" borderId="0" xfId="0" applyFont="1" applyFill="1" applyBorder="1" applyAlignment="1" applyProtection="1">
      <alignment vertical="center" shrinkToFit="1"/>
    </xf>
    <xf numFmtId="38" fontId="12" fillId="4" borderId="0" xfId="3" applyFont="1" applyFill="1" applyAlignment="1" applyProtection="1">
      <alignment horizontal="left" shrinkToFit="1"/>
    </xf>
    <xf numFmtId="176" fontId="5" fillId="4" borderId="0" xfId="0" applyNumberFormat="1" applyFont="1" applyFill="1" applyAlignment="1" applyProtection="1">
      <alignment horizontal="right" shrinkToFit="1"/>
    </xf>
    <xf numFmtId="0" fontId="5" fillId="4" borderId="41" xfId="0" applyFont="1" applyFill="1" applyBorder="1" applyAlignment="1" applyProtection="1">
      <alignment shrinkToFit="1"/>
    </xf>
    <xf numFmtId="0" fontId="21" fillId="4" borderId="41" xfId="0" applyNumberFormat="1" applyFont="1" applyFill="1" applyBorder="1" applyAlignment="1" applyProtection="1">
      <alignment horizontal="left" shrinkToFit="1"/>
    </xf>
    <xf numFmtId="0" fontId="5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177" fontId="5" fillId="6" borderId="51" xfId="0" applyNumberFormat="1" applyFont="1" applyFill="1" applyBorder="1" applyAlignment="1" applyProtection="1">
      <alignment vertical="center" wrapText="1"/>
      <protection locked="0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32" xfId="0" applyFont="1" applyFill="1" applyBorder="1" applyAlignment="1" applyProtection="1">
      <alignment horizontal="center" vertical="center" textRotation="255"/>
    </xf>
    <xf numFmtId="0" fontId="5" fillId="4" borderId="61" xfId="0" applyFont="1" applyFill="1" applyBorder="1" applyAlignment="1" applyProtection="1">
      <alignment horizontal="center" vertical="center" textRotation="255"/>
    </xf>
    <xf numFmtId="0" fontId="5" fillId="0" borderId="62" xfId="0" applyFont="1" applyFill="1" applyBorder="1" applyAlignment="1" applyProtection="1">
      <alignment vertical="center"/>
    </xf>
    <xf numFmtId="177" fontId="5" fillId="6" borderId="62" xfId="0" applyNumberFormat="1" applyFont="1" applyFill="1" applyBorder="1" applyAlignment="1" applyProtection="1">
      <alignment vertical="center" wrapText="1"/>
      <protection locked="0"/>
    </xf>
    <xf numFmtId="177" fontId="5" fillId="6" borderId="63" xfId="0" applyNumberFormat="1" applyFont="1" applyFill="1" applyBorder="1" applyAlignment="1" applyProtection="1">
      <alignment vertical="center" wrapText="1"/>
      <protection locked="0"/>
    </xf>
    <xf numFmtId="0" fontId="5" fillId="0" borderId="66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179" fontId="12" fillId="4" borderId="68" xfId="0" applyNumberFormat="1" applyFont="1" applyFill="1" applyBorder="1" applyAlignment="1" applyProtection="1">
      <alignment horizontal="right" vertical="center" shrinkToFit="1"/>
    </xf>
    <xf numFmtId="179" fontId="12" fillId="4" borderId="27" xfId="0" applyNumberFormat="1" applyFont="1" applyFill="1" applyBorder="1" applyAlignment="1" applyProtection="1">
      <alignment horizontal="right" vertical="center" shrinkToFit="1"/>
    </xf>
    <xf numFmtId="179" fontId="12" fillId="4" borderId="69" xfId="0" applyNumberFormat="1" applyFont="1" applyFill="1" applyBorder="1" applyAlignment="1" applyProtection="1">
      <alignment horizontal="right" vertical="center" shrinkToFit="1"/>
    </xf>
    <xf numFmtId="0" fontId="5" fillId="4" borderId="7" xfId="0" applyFont="1" applyFill="1" applyBorder="1" applyAlignment="1" applyProtection="1">
      <alignment vertical="center" shrinkToFit="1"/>
    </xf>
    <xf numFmtId="0" fontId="5" fillId="4" borderId="66" xfId="0" applyFont="1" applyFill="1" applyBorder="1" applyAlignment="1" applyProtection="1">
      <alignment vertical="center" shrinkToFit="1"/>
    </xf>
    <xf numFmtId="0" fontId="5" fillId="4" borderId="67" xfId="0" applyFont="1" applyFill="1" applyBorder="1" applyAlignment="1" applyProtection="1">
      <alignment vertical="center" shrinkToFit="1"/>
    </xf>
    <xf numFmtId="0" fontId="5" fillId="4" borderId="47" xfId="0" applyFont="1" applyFill="1" applyBorder="1" applyAlignment="1" applyProtection="1">
      <alignment horizontal="center" vertical="center" textRotation="255"/>
    </xf>
    <xf numFmtId="0" fontId="5" fillId="0" borderId="60" xfId="0" applyFont="1" applyFill="1" applyBorder="1" applyAlignment="1" applyProtection="1">
      <alignment horizontal="center" vertical="center" textRotation="255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NumberFormat="1" applyFont="1" applyFill="1" applyBorder="1" applyAlignment="1" applyProtection="1">
      <alignment horizontal="left" shrinkToFit="1"/>
    </xf>
    <xf numFmtId="0" fontId="5" fillId="4" borderId="0" xfId="0" applyNumberFormat="1" applyFont="1" applyFill="1" applyBorder="1" applyAlignment="1" applyProtection="1">
      <alignment horizontal="left" shrinkToFit="1"/>
    </xf>
    <xf numFmtId="0" fontId="4" fillId="4" borderId="0" xfId="0" applyFont="1" applyFill="1" applyBorder="1" applyAlignment="1" applyProtection="1">
      <alignment horizontal="center" shrinkToFit="1"/>
    </xf>
    <xf numFmtId="0" fontId="4" fillId="4" borderId="9" xfId="0" applyFont="1" applyFill="1" applyBorder="1" applyAlignment="1" applyProtection="1">
      <alignment horizontal="center" shrinkToFit="1"/>
    </xf>
    <xf numFmtId="6" fontId="24" fillId="4" borderId="0" xfId="3" applyNumberFormat="1" applyFont="1" applyFill="1" applyBorder="1" applyAlignment="1" applyProtection="1">
      <alignment shrinkToFit="1"/>
    </xf>
    <xf numFmtId="6" fontId="24" fillId="4" borderId="9" xfId="3" applyNumberFormat="1" applyFont="1" applyFill="1" applyBorder="1" applyAlignment="1" applyProtection="1">
      <alignment shrinkToFit="1"/>
    </xf>
    <xf numFmtId="0" fontId="12" fillId="4" borderId="0" xfId="0" applyFont="1" applyFill="1" applyBorder="1" applyAlignment="1" applyProtection="1">
      <alignment horizontal="left" shrinkToFit="1"/>
    </xf>
    <xf numFmtId="0" fontId="12" fillId="4" borderId="9" xfId="0" applyFont="1" applyFill="1" applyBorder="1" applyAlignment="1" applyProtection="1">
      <alignment horizontal="left" shrinkToFit="1"/>
    </xf>
    <xf numFmtId="0" fontId="1" fillId="4" borderId="0" xfId="0" applyFont="1" applyFill="1" applyAlignment="1" applyProtection="1">
      <alignment horizontal="left" shrinkToFit="1"/>
    </xf>
    <xf numFmtId="0" fontId="3" fillId="4" borderId="0" xfId="0" applyNumberFormat="1" applyFont="1" applyFill="1" applyBorder="1" applyAlignment="1" applyProtection="1">
      <alignment horizontal="left" shrinkToFit="1"/>
    </xf>
    <xf numFmtId="0" fontId="1" fillId="4" borderId="9" xfId="0" applyFont="1" applyFill="1" applyBorder="1" applyAlignment="1" applyProtection="1">
      <alignment horizontal="distributed" shrinkToFit="1"/>
    </xf>
    <xf numFmtId="0" fontId="21" fillId="4" borderId="0" xfId="0" applyNumberFormat="1" applyFont="1" applyFill="1" applyBorder="1" applyAlignment="1" applyProtection="1">
      <alignment horizontal="left" shrinkToFit="1"/>
    </xf>
    <xf numFmtId="0" fontId="5" fillId="8" borderId="32" xfId="0" applyFont="1" applyFill="1" applyBorder="1" applyAlignment="1" applyProtection="1">
      <alignment horizontal="distributed" shrinkToFit="1"/>
    </xf>
    <xf numFmtId="0" fontId="5" fillId="8" borderId="12" xfId="0" applyFont="1" applyFill="1" applyBorder="1" applyAlignment="1" applyProtection="1">
      <alignment horizontal="distributed" shrinkToFit="1"/>
    </xf>
    <xf numFmtId="0" fontId="5" fillId="8" borderId="13" xfId="0" applyFont="1" applyFill="1" applyBorder="1" applyAlignment="1" applyProtection="1">
      <alignment horizontal="distributed" shrinkToFit="1"/>
    </xf>
    <xf numFmtId="10" fontId="1" fillId="8" borderId="11" xfId="3" applyNumberFormat="1" applyFont="1" applyFill="1" applyBorder="1" applyAlignment="1" applyProtection="1">
      <alignment horizontal="center" shrinkToFit="1"/>
    </xf>
    <xf numFmtId="10" fontId="1" fillId="8" borderId="13" xfId="3" applyNumberFormat="1" applyFont="1" applyFill="1" applyBorder="1" applyAlignment="1" applyProtection="1">
      <alignment horizontal="center" shrinkToFit="1"/>
    </xf>
    <xf numFmtId="38" fontId="1" fillId="8" borderId="11" xfId="3" applyFont="1" applyFill="1" applyBorder="1" applyAlignment="1" applyProtection="1">
      <alignment shrinkToFit="1"/>
    </xf>
    <xf numFmtId="38" fontId="1" fillId="8" borderId="13" xfId="3" applyFont="1" applyFill="1" applyBorder="1" applyAlignment="1" applyProtection="1">
      <alignment shrinkToFit="1"/>
    </xf>
    <xf numFmtId="38" fontId="1" fillId="8" borderId="12" xfId="3" applyFont="1" applyFill="1" applyBorder="1" applyAlignment="1" applyProtection="1">
      <alignment shrinkToFit="1"/>
    </xf>
    <xf numFmtId="38" fontId="1" fillId="8" borderId="32" xfId="0" applyNumberFormat="1" applyFont="1" applyFill="1" applyBorder="1" applyAlignment="1" applyProtection="1">
      <alignment shrinkToFit="1"/>
    </xf>
    <xf numFmtId="38" fontId="1" fillId="8" borderId="12" xfId="0" applyNumberFormat="1" applyFont="1" applyFill="1" applyBorder="1" applyAlignment="1" applyProtection="1">
      <alignment shrinkToFit="1"/>
    </xf>
    <xf numFmtId="38" fontId="1" fillId="8" borderId="19" xfId="0" applyNumberFormat="1" applyFont="1" applyFill="1" applyBorder="1" applyAlignment="1" applyProtection="1">
      <alignment shrinkToFit="1"/>
    </xf>
    <xf numFmtId="0" fontId="1" fillId="4" borderId="32" xfId="0" applyFont="1" applyFill="1" applyBorder="1" applyAlignment="1" applyProtection="1">
      <alignment horizontal="distributed" shrinkToFit="1"/>
    </xf>
    <xf numFmtId="0" fontId="1" fillId="4" borderId="12" xfId="0" applyFont="1" applyFill="1" applyBorder="1" applyAlignment="1" applyProtection="1">
      <alignment horizontal="distributed" shrinkToFit="1"/>
    </xf>
    <xf numFmtId="0" fontId="1" fillId="4" borderId="13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1" fillId="4" borderId="41" xfId="0" applyFont="1" applyFill="1" applyBorder="1" applyAlignment="1" applyProtection="1">
      <alignment shrinkToFit="1"/>
    </xf>
    <xf numFmtId="0" fontId="4" fillId="4" borderId="34" xfId="0" applyFont="1" applyFill="1" applyBorder="1" applyAlignment="1" applyProtection="1">
      <alignment horizontal="center" vertical="center" textRotation="255" shrinkToFit="1"/>
    </xf>
    <xf numFmtId="0" fontId="4" fillId="4" borderId="36" xfId="0" applyFont="1" applyFill="1" applyBorder="1" applyAlignment="1" applyProtection="1">
      <alignment horizontal="center" vertical="center" textRotation="255" shrinkToFit="1"/>
    </xf>
    <xf numFmtId="0" fontId="4" fillId="4" borderId="40" xfId="0" applyFont="1" applyFill="1" applyBorder="1" applyAlignment="1" applyProtection="1">
      <alignment horizontal="center" shrinkToFit="1"/>
    </xf>
    <xf numFmtId="0" fontId="4" fillId="4" borderId="21" xfId="0" applyFont="1" applyFill="1" applyBorder="1" applyAlignment="1" applyProtection="1">
      <alignment horizontal="center" shrinkToFit="1"/>
    </xf>
    <xf numFmtId="0" fontId="4" fillId="4" borderId="39" xfId="0" applyFont="1" applyFill="1" applyBorder="1" applyAlignment="1" applyProtection="1">
      <alignment horizontal="center" shrinkToFit="1"/>
    </xf>
    <xf numFmtId="0" fontId="4" fillId="4" borderId="20" xfId="0" applyFont="1" applyFill="1" applyBorder="1" applyAlignment="1" applyProtection="1">
      <alignment horizontal="left" indent="1" shrinkToFit="1"/>
    </xf>
    <xf numFmtId="0" fontId="4" fillId="4" borderId="21" xfId="0" applyFont="1" applyFill="1" applyBorder="1" applyAlignment="1" applyProtection="1">
      <alignment horizontal="left" indent="1" shrinkToFit="1"/>
    </xf>
    <xf numFmtId="0" fontId="4" fillId="4" borderId="39" xfId="0" applyFont="1" applyFill="1" applyBorder="1" applyAlignment="1" applyProtection="1">
      <alignment horizontal="left" indent="1" shrinkToFit="1"/>
    </xf>
    <xf numFmtId="0" fontId="4" fillId="4" borderId="20" xfId="0" applyFont="1" applyFill="1" applyBorder="1" applyAlignment="1" applyProtection="1">
      <alignment horizontal="center" shrinkToFit="1"/>
    </xf>
    <xf numFmtId="0" fontId="27" fillId="9" borderId="20" xfId="0" applyFont="1" applyFill="1" applyBorder="1" applyAlignment="1" applyProtection="1">
      <alignment horizontal="center" shrinkToFit="1"/>
    </xf>
    <xf numFmtId="0" fontId="27" fillId="9" borderId="21" xfId="0" applyFont="1" applyFill="1" applyBorder="1" applyAlignment="1" applyProtection="1">
      <alignment horizontal="center" shrinkToFit="1"/>
    </xf>
    <xf numFmtId="0" fontId="27" fillId="9" borderId="22" xfId="0" applyFont="1" applyFill="1" applyBorder="1" applyAlignment="1" applyProtection="1">
      <alignment horizontal="center" shrinkToFit="1"/>
    </xf>
    <xf numFmtId="0" fontId="4" fillId="4" borderId="33" xfId="0" applyFont="1" applyFill="1" applyBorder="1" applyAlignment="1" applyProtection="1">
      <alignment horizontal="center" shrinkToFit="1"/>
    </xf>
    <xf numFmtId="0" fontId="4" fillId="4" borderId="24" xfId="0" applyFont="1" applyFill="1" applyBorder="1" applyAlignment="1" applyProtection="1">
      <alignment horizontal="center" shrinkToFit="1"/>
    </xf>
    <xf numFmtId="0" fontId="4" fillId="4" borderId="29" xfId="0" applyFont="1" applyFill="1" applyBorder="1" applyAlignment="1" applyProtection="1">
      <alignment horizontal="center" shrinkToFit="1"/>
    </xf>
    <xf numFmtId="0" fontId="4" fillId="4" borderId="23" xfId="0" applyFont="1" applyFill="1" applyBorder="1" applyAlignment="1" applyProtection="1">
      <alignment horizontal="left" indent="1" shrinkToFit="1"/>
    </xf>
    <xf numFmtId="0" fontId="4" fillId="4" borderId="24" xfId="0" applyFont="1" applyFill="1" applyBorder="1" applyAlignment="1" applyProtection="1">
      <alignment horizontal="left" indent="1" shrinkToFit="1"/>
    </xf>
    <xf numFmtId="0" fontId="4" fillId="4" borderId="25" xfId="0" applyFont="1" applyFill="1" applyBorder="1" applyAlignment="1" applyProtection="1">
      <alignment horizontal="left" indent="1" shrinkToFit="1"/>
    </xf>
    <xf numFmtId="38" fontId="1" fillId="10" borderId="11" xfId="3" applyFont="1" applyFill="1" applyBorder="1" applyAlignment="1" applyProtection="1">
      <alignment shrinkToFit="1"/>
    </xf>
    <xf numFmtId="38" fontId="1" fillId="10" borderId="13" xfId="3" applyFont="1" applyFill="1" applyBorder="1" applyAlignment="1" applyProtection="1">
      <alignment shrinkToFit="1"/>
    </xf>
    <xf numFmtId="38" fontId="1" fillId="4" borderId="11" xfId="3" applyFont="1" applyFill="1" applyBorder="1" applyAlignment="1" applyProtection="1">
      <alignment shrinkToFit="1"/>
    </xf>
    <xf numFmtId="38" fontId="1" fillId="4" borderId="12" xfId="3" applyFont="1" applyFill="1" applyBorder="1" applyAlignment="1" applyProtection="1">
      <alignment shrinkToFit="1"/>
    </xf>
    <xf numFmtId="38" fontId="1" fillId="4" borderId="32" xfId="0" applyNumberFormat="1" applyFont="1" applyFill="1" applyBorder="1" applyAlignment="1" applyProtection="1">
      <alignment shrinkToFit="1"/>
    </xf>
    <xf numFmtId="38" fontId="1" fillId="4" borderId="12" xfId="0" applyNumberFormat="1" applyFont="1" applyFill="1" applyBorder="1" applyAlignment="1" applyProtection="1">
      <alignment shrinkToFit="1"/>
    </xf>
    <xf numFmtId="38" fontId="1" fillId="4" borderId="19" xfId="0" applyNumberFormat="1" applyFont="1" applyFill="1" applyBorder="1" applyAlignment="1" applyProtection="1">
      <alignment shrinkToFit="1"/>
    </xf>
    <xf numFmtId="0" fontId="1" fillId="4" borderId="12" xfId="0" applyFont="1" applyFill="1" applyBorder="1" applyAlignment="1" applyProtection="1">
      <alignment shrinkToFit="1"/>
    </xf>
    <xf numFmtId="0" fontId="1" fillId="4" borderId="19" xfId="0" applyFont="1" applyFill="1" applyBorder="1" applyAlignment="1" applyProtection="1">
      <alignment shrinkToFit="1"/>
    </xf>
    <xf numFmtId="38" fontId="1" fillId="4" borderId="11" xfId="3" applyFont="1" applyFill="1" applyBorder="1" applyAlignment="1" applyProtection="1">
      <alignment horizontal="center" shrinkToFit="1"/>
    </xf>
    <xf numFmtId="38" fontId="1" fillId="4" borderId="13" xfId="3" applyFont="1" applyFill="1" applyBorder="1" applyAlignment="1" applyProtection="1">
      <alignment horizontal="center" shrinkToFit="1"/>
    </xf>
    <xf numFmtId="38" fontId="1" fillId="4" borderId="13" xfId="3" applyFont="1" applyFill="1" applyBorder="1" applyAlignment="1" applyProtection="1">
      <alignment shrinkToFit="1"/>
    </xf>
    <xf numFmtId="0" fontId="4" fillId="4" borderId="12" xfId="0" applyFont="1" applyFill="1" applyBorder="1" applyAlignment="1" applyProtection="1">
      <alignment horizontal="left" shrinkToFit="1"/>
    </xf>
    <xf numFmtId="0" fontId="4" fillId="4" borderId="19" xfId="0" applyFont="1" applyFill="1" applyBorder="1" applyAlignment="1" applyProtection="1">
      <alignment horizontal="left" shrinkToFit="1"/>
    </xf>
    <xf numFmtId="0" fontId="4" fillId="4" borderId="37" xfId="0" applyFont="1" applyFill="1" applyBorder="1" applyAlignment="1" applyProtection="1">
      <alignment horizontal="distributed" justifyLastLine="1" shrinkToFit="1"/>
    </xf>
    <xf numFmtId="0" fontId="4" fillId="4" borderId="38" xfId="0" applyFont="1" applyFill="1" applyBorder="1" applyAlignment="1" applyProtection="1">
      <alignment horizontal="distributed" justifyLastLine="1" shrinkToFit="1"/>
    </xf>
    <xf numFmtId="0" fontId="4" fillId="4" borderId="31" xfId="0" applyFont="1" applyFill="1" applyBorder="1" applyAlignment="1" applyProtection="1">
      <alignment horizontal="distributed" justifyLastLine="1" shrinkToFit="1"/>
    </xf>
    <xf numFmtId="38" fontId="1" fillId="4" borderId="30" xfId="3" applyFont="1" applyFill="1" applyBorder="1" applyAlignment="1" applyProtection="1">
      <alignment horizontal="center" shrinkToFit="1"/>
    </xf>
    <xf numFmtId="38" fontId="1" fillId="4" borderId="31" xfId="3" applyFont="1" applyFill="1" applyBorder="1" applyAlignment="1" applyProtection="1">
      <alignment horizontal="center" shrinkToFit="1"/>
    </xf>
    <xf numFmtId="38" fontId="1" fillId="4" borderId="30" xfId="3" applyFont="1" applyFill="1" applyBorder="1" applyAlignment="1" applyProtection="1">
      <alignment shrinkToFit="1"/>
    </xf>
    <xf numFmtId="38" fontId="1" fillId="4" borderId="31" xfId="3" applyFont="1" applyFill="1" applyBorder="1" applyAlignment="1" applyProtection="1">
      <alignment shrinkToFit="1"/>
    </xf>
    <xf numFmtId="38" fontId="1" fillId="4" borderId="38" xfId="3" applyFont="1" applyFill="1" applyBorder="1" applyAlignment="1" applyProtection="1">
      <alignment shrinkToFit="1"/>
    </xf>
    <xf numFmtId="38" fontId="1" fillId="4" borderId="37" xfId="0" applyNumberFormat="1" applyFont="1" applyFill="1" applyBorder="1" applyAlignment="1" applyProtection="1">
      <alignment shrinkToFit="1"/>
    </xf>
    <xf numFmtId="38" fontId="1" fillId="4" borderId="38" xfId="0" applyNumberFormat="1" applyFont="1" applyFill="1" applyBorder="1" applyAlignment="1" applyProtection="1">
      <alignment shrinkToFit="1"/>
    </xf>
    <xf numFmtId="38" fontId="1" fillId="4" borderId="45" xfId="0" applyNumberFormat="1" applyFont="1" applyFill="1" applyBorder="1" applyAlignment="1" applyProtection="1">
      <alignment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0" fontId="0" fillId="8" borderId="57" xfId="0" applyFill="1" applyBorder="1" applyAlignment="1" applyProtection="1">
      <alignment horizontal="distributed" shrinkToFit="1"/>
    </xf>
    <xf numFmtId="0" fontId="1" fillId="8" borderId="4" xfId="0" applyFont="1" applyFill="1" applyBorder="1" applyAlignment="1" applyProtection="1">
      <alignment horizontal="distributed" shrinkToFit="1"/>
    </xf>
    <xf numFmtId="0" fontId="1" fillId="8" borderId="5" xfId="0" applyFont="1" applyFill="1" applyBorder="1" applyAlignment="1" applyProtection="1">
      <alignment horizontal="distributed" shrinkToFit="1"/>
    </xf>
    <xf numFmtId="38" fontId="1" fillId="8" borderId="18" xfId="3" applyFont="1" applyFill="1" applyBorder="1" applyAlignment="1" applyProtection="1">
      <alignment horizontal="center" shrinkToFit="1"/>
    </xf>
    <xf numFmtId="38" fontId="1" fillId="8" borderId="5" xfId="3" applyFont="1" applyFill="1" applyBorder="1" applyAlignment="1" applyProtection="1">
      <alignment horizontal="center" shrinkToFit="1"/>
    </xf>
    <xf numFmtId="38" fontId="1" fillId="8" borderId="18" xfId="3" applyFont="1" applyFill="1" applyBorder="1" applyAlignment="1" applyProtection="1">
      <alignment shrinkToFit="1"/>
    </xf>
    <xf numFmtId="38" fontId="1" fillId="8" borderId="5" xfId="3" applyFont="1" applyFill="1" applyBorder="1" applyAlignment="1" applyProtection="1">
      <alignment shrinkToFit="1"/>
    </xf>
    <xf numFmtId="38" fontId="1" fillId="8" borderId="4" xfId="3" applyFont="1" applyFill="1" applyBorder="1" applyAlignment="1" applyProtection="1">
      <alignment shrinkToFit="1"/>
    </xf>
    <xf numFmtId="38" fontId="1" fillId="8" borderId="57" xfId="0" applyNumberFormat="1" applyFont="1" applyFill="1" applyBorder="1" applyAlignment="1" applyProtection="1">
      <alignment shrinkToFit="1"/>
    </xf>
    <xf numFmtId="38" fontId="1" fillId="8" borderId="4" xfId="0" applyNumberFormat="1" applyFont="1" applyFill="1" applyBorder="1" applyAlignment="1" applyProtection="1">
      <alignment shrinkToFit="1"/>
    </xf>
    <xf numFmtId="38" fontId="1" fillId="8" borderId="54" xfId="0" applyNumberFormat="1" applyFont="1" applyFill="1" applyBorder="1" applyAlignment="1" applyProtection="1">
      <alignment shrinkToFit="1"/>
    </xf>
    <xf numFmtId="0" fontId="1" fillId="8" borderId="4" xfId="0" applyFont="1" applyFill="1" applyBorder="1" applyAlignment="1" applyProtection="1">
      <alignment shrinkToFit="1"/>
    </xf>
    <xf numFmtId="0" fontId="1" fillId="8" borderId="54" xfId="0" applyFont="1" applyFill="1" applyBorder="1" applyAlignment="1" applyProtection="1">
      <alignment shrinkToFit="1"/>
    </xf>
    <xf numFmtId="0" fontId="4" fillId="4" borderId="35" xfId="0" applyFont="1" applyFill="1" applyBorder="1" applyAlignment="1" applyProtection="1">
      <alignment horizontal="center" vertical="center" textRotation="255" shrinkToFit="1"/>
    </xf>
    <xf numFmtId="0" fontId="4" fillId="4" borderId="40" xfId="0" applyFont="1" applyFill="1" applyBorder="1" applyAlignment="1" applyProtection="1">
      <alignment horizontal="center" vertical="center" shrinkToFit="1"/>
    </xf>
    <xf numFmtId="0" fontId="4" fillId="4" borderId="21" xfId="0" applyFont="1" applyFill="1" applyBorder="1" applyAlignment="1" applyProtection="1">
      <alignment horizontal="center" vertical="center" shrinkToFit="1"/>
    </xf>
    <xf numFmtId="0" fontId="4" fillId="4" borderId="39" xfId="0" applyFont="1" applyFill="1" applyBorder="1" applyAlignment="1" applyProtection="1">
      <alignment horizontal="center" vertical="center" shrinkToFit="1"/>
    </xf>
    <xf numFmtId="177" fontId="5" fillId="4" borderId="20" xfId="0" applyNumberFormat="1" applyFont="1" applyFill="1" applyBorder="1" applyAlignment="1" applyProtection="1">
      <alignment horizontal="center" shrinkToFit="1"/>
    </xf>
    <xf numFmtId="0" fontId="5" fillId="4" borderId="39" xfId="0" applyFont="1" applyFill="1" applyBorder="1" applyAlignment="1" applyProtection="1">
      <alignment horizontal="center" shrinkToFit="1"/>
    </xf>
    <xf numFmtId="0" fontId="18" fillId="4" borderId="20" xfId="0" applyFont="1" applyFill="1" applyBorder="1" applyAlignment="1" applyProtection="1">
      <alignment horizontal="left" indent="1" shrinkToFit="1"/>
    </xf>
    <xf numFmtId="0" fontId="18" fillId="4" borderId="21" xfId="0" applyFont="1" applyFill="1" applyBorder="1" applyAlignment="1" applyProtection="1">
      <alignment horizontal="left" indent="1" shrinkToFit="1"/>
    </xf>
    <xf numFmtId="0" fontId="18" fillId="4" borderId="27" xfId="0" applyFont="1" applyFill="1" applyBorder="1" applyAlignment="1" applyProtection="1">
      <alignment horizontal="left" indent="1" shrinkToFit="1"/>
    </xf>
    <xf numFmtId="0" fontId="18" fillId="4" borderId="22" xfId="0" applyFont="1" applyFill="1" applyBorder="1" applyAlignment="1" applyProtection="1">
      <alignment horizontal="left" indent="1" shrinkToFit="1"/>
    </xf>
    <xf numFmtId="0" fontId="5" fillId="4" borderId="42" xfId="0" applyFont="1" applyFill="1" applyBorder="1" applyAlignment="1" applyProtection="1">
      <alignment horizontal="center" shrinkToFit="1"/>
    </xf>
    <xf numFmtId="0" fontId="5" fillId="4" borderId="43" xfId="0" applyFont="1" applyFill="1" applyBorder="1" applyAlignment="1" applyProtection="1">
      <alignment horizontal="center" shrinkToFit="1"/>
    </xf>
    <xf numFmtId="0" fontId="5" fillId="4" borderId="44" xfId="0" applyFont="1" applyFill="1" applyBorder="1" applyAlignment="1" applyProtection="1">
      <alignment horizontal="center" shrinkToFit="1"/>
    </xf>
    <xf numFmtId="0" fontId="4" fillId="4" borderId="11" xfId="0" applyFont="1" applyFill="1" applyBorder="1" applyAlignment="1" applyProtection="1">
      <alignment horizontal="center" shrinkToFit="1"/>
    </xf>
    <xf numFmtId="0" fontId="4" fillId="4" borderId="13" xfId="0" applyFont="1" applyFill="1" applyBorder="1" applyAlignment="1" applyProtection="1">
      <alignment horizontal="center" shrinkToFit="1"/>
    </xf>
    <xf numFmtId="0" fontId="4" fillId="4" borderId="12" xfId="0" applyFont="1" applyFill="1" applyBorder="1" applyAlignment="1" applyProtection="1">
      <alignment horizontal="center" shrinkToFit="1"/>
    </xf>
    <xf numFmtId="0" fontId="4" fillId="4" borderId="22" xfId="0" applyFont="1" applyFill="1" applyBorder="1" applyAlignment="1" applyProtection="1">
      <alignment horizontal="center" shrinkToFit="1"/>
    </xf>
    <xf numFmtId="0" fontId="4" fillId="4" borderId="19" xfId="0" applyFont="1" applyFill="1" applyBorder="1" applyAlignment="1" applyProtection="1">
      <alignment horizontal="center" shrinkToFit="1"/>
    </xf>
    <xf numFmtId="0" fontId="1" fillId="8" borderId="12" xfId="0" applyFont="1" applyFill="1" applyBorder="1" applyAlignment="1" applyProtection="1">
      <alignment shrinkToFit="1"/>
    </xf>
    <xf numFmtId="0" fontId="1" fillId="8" borderId="19" xfId="0" applyFont="1" applyFill="1" applyBorder="1" applyAlignment="1" applyProtection="1">
      <alignment shrinkToFit="1"/>
    </xf>
    <xf numFmtId="0" fontId="5" fillId="4" borderId="32" xfId="0" applyFont="1" applyFill="1" applyBorder="1" applyAlignment="1" applyProtection="1">
      <alignment horizontal="distributed" shrinkToFit="1"/>
    </xf>
    <xf numFmtId="0" fontId="5" fillId="4" borderId="12" xfId="0" applyFont="1" applyFill="1" applyBorder="1" applyAlignment="1" applyProtection="1">
      <alignment horizontal="distributed" shrinkToFit="1"/>
    </xf>
    <xf numFmtId="0" fontId="5" fillId="4" borderId="13" xfId="0" applyFont="1" applyFill="1" applyBorder="1" applyAlignment="1" applyProtection="1">
      <alignment horizontal="distributed" shrinkToFit="1"/>
    </xf>
    <xf numFmtId="10" fontId="1" fillId="10" borderId="11" xfId="3" applyNumberFormat="1" applyFont="1" applyFill="1" applyBorder="1" applyAlignment="1" applyProtection="1">
      <alignment horizontal="center" shrinkToFit="1"/>
    </xf>
    <xf numFmtId="10" fontId="1" fillId="10" borderId="13" xfId="3" applyNumberFormat="1" applyFont="1" applyFill="1" applyBorder="1" applyAlignment="1" applyProtection="1">
      <alignment horizontal="center" shrinkToFit="1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27" xfId="0" applyFont="1" applyFill="1" applyBorder="1" applyAlignment="1" applyProtection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</xf>
    <xf numFmtId="0" fontId="4" fillId="4" borderId="70" xfId="0" applyFont="1" applyFill="1" applyBorder="1" applyAlignment="1" applyProtection="1">
      <alignment horizontal="center" vertical="center" shrinkToFit="1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58" xfId="0" applyFont="1" applyFill="1" applyBorder="1" applyAlignment="1" applyProtection="1">
      <alignment horizontal="center" vertical="center" shrinkToFit="1"/>
    </xf>
    <xf numFmtId="38" fontId="4" fillId="4" borderId="26" xfId="3" applyFont="1" applyFill="1" applyBorder="1" applyAlignment="1" applyProtection="1">
      <alignment horizontal="left" vertical="center" wrapText="1"/>
    </xf>
    <xf numFmtId="38" fontId="4" fillId="4" borderId="27" xfId="3" applyFont="1" applyFill="1" applyBorder="1" applyAlignment="1" applyProtection="1">
      <alignment horizontal="left" vertical="center" wrapText="1"/>
    </xf>
    <xf numFmtId="38" fontId="4" fillId="4" borderId="69" xfId="3" applyFont="1" applyFill="1" applyBorder="1" applyAlignment="1" applyProtection="1">
      <alignment horizontal="left" vertical="center" wrapText="1"/>
    </xf>
    <xf numFmtId="38" fontId="4" fillId="4" borderId="59" xfId="3" applyFont="1" applyFill="1" applyBorder="1" applyAlignment="1" applyProtection="1">
      <alignment horizontal="left" vertical="center" wrapText="1"/>
    </xf>
    <xf numFmtId="38" fontId="4" fillId="4" borderId="41" xfId="3" applyFont="1" applyFill="1" applyBorder="1" applyAlignment="1" applyProtection="1">
      <alignment horizontal="left" vertical="center" wrapText="1"/>
    </xf>
    <xf numFmtId="38" fontId="4" fillId="4" borderId="71" xfId="3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shrinkToFit="1"/>
    </xf>
    <xf numFmtId="0" fontId="4" fillId="4" borderId="2" xfId="0" applyFont="1" applyFill="1" applyBorder="1" applyAlignment="1" applyProtection="1">
      <alignment horizontal="center" shrinkToFit="1"/>
    </xf>
    <xf numFmtId="0" fontId="4" fillId="4" borderId="1" xfId="0" applyFont="1" applyFill="1" applyBorder="1" applyAlignment="1" applyProtection="1">
      <alignment horizontal="center" shrinkToFit="1"/>
    </xf>
    <xf numFmtId="38" fontId="5" fillId="4" borderId="1" xfId="3" applyFont="1" applyFill="1" applyBorder="1" applyAlignment="1" applyProtection="1">
      <alignment horizontal="center" shrinkToFit="1"/>
    </xf>
    <xf numFmtId="0" fontId="5" fillId="4" borderId="11" xfId="0" applyFont="1" applyFill="1" applyBorder="1" applyAlignment="1" applyProtection="1">
      <alignment horizontal="center" shrinkToFit="1"/>
    </xf>
    <xf numFmtId="0" fontId="5" fillId="4" borderId="12" xfId="0" applyFont="1" applyFill="1" applyBorder="1" applyAlignment="1" applyProtection="1">
      <alignment horizontal="center" shrinkToFit="1"/>
    </xf>
    <xf numFmtId="0" fontId="5" fillId="4" borderId="13" xfId="0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horizontal="center"/>
    </xf>
    <xf numFmtId="38" fontId="15" fillId="4" borderId="12" xfId="3" applyFont="1" applyFill="1" applyBorder="1" applyAlignment="1" applyProtection="1">
      <alignment horizontal="center" shrinkToFit="1"/>
    </xf>
    <xf numFmtId="38" fontId="15" fillId="4" borderId="13" xfId="3" applyFont="1" applyFill="1" applyBorder="1" applyAlignment="1" applyProtection="1">
      <alignment horizontal="center" shrinkToFit="1"/>
    </xf>
    <xf numFmtId="38" fontId="10" fillId="4" borderId="12" xfId="3" applyFont="1" applyFill="1" applyBorder="1" applyAlignment="1" applyProtection="1">
      <alignment horizontal="center" shrinkToFit="1"/>
    </xf>
    <xf numFmtId="38" fontId="10" fillId="4" borderId="13" xfId="3" applyFont="1" applyFill="1" applyBorder="1" applyAlignment="1" applyProtection="1">
      <alignment horizontal="center" shrinkToFit="1"/>
    </xf>
    <xf numFmtId="38" fontId="23" fillId="4" borderId="0" xfId="3" applyFont="1" applyFill="1" applyBorder="1" applyAlignment="1" applyProtection="1">
      <alignment horizontal="center" shrinkToFit="1"/>
    </xf>
    <xf numFmtId="176" fontId="5" fillId="4" borderId="0" xfId="0" applyNumberFormat="1" applyFont="1" applyFill="1" applyBorder="1" applyAlignment="1" applyProtection="1">
      <alignment horizontal="right" shrinkToFit="1"/>
    </xf>
    <xf numFmtId="38" fontId="12" fillId="4" borderId="0" xfId="3" applyFont="1" applyFill="1" applyAlignment="1" applyProtection="1">
      <alignment shrinkToFit="1"/>
    </xf>
    <xf numFmtId="0" fontId="5" fillId="4" borderId="41" xfId="0" applyFont="1" applyFill="1" applyBorder="1" applyAlignment="1" applyProtection="1">
      <alignment horizontal="distributed" shrinkToFit="1"/>
    </xf>
    <xf numFmtId="0" fontId="1" fillId="4" borderId="41" xfId="0" applyNumberFormat="1" applyFont="1" applyFill="1" applyBorder="1" applyAlignment="1" applyProtection="1">
      <alignment horizontal="left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8" xfId="0" applyFont="1" applyFill="1" applyBorder="1" applyAlignment="1" applyProtection="1">
      <alignment horizontal="center" shrinkToFit="1"/>
    </xf>
    <xf numFmtId="0" fontId="5" fillId="4" borderId="4" xfId="0" applyFont="1" applyFill="1" applyBorder="1" applyAlignment="1" applyProtection="1">
      <alignment horizontal="center" shrinkToFit="1"/>
    </xf>
    <xf numFmtId="0" fontId="5" fillId="4" borderId="5" xfId="0" applyFont="1" applyFill="1" applyBorder="1" applyAlignment="1" applyProtection="1">
      <alignment horizontal="center" shrinkToFit="1"/>
    </xf>
    <xf numFmtId="0" fontId="5" fillId="4" borderId="8" xfId="0" applyFont="1" applyFill="1" applyBorder="1" applyAlignment="1" applyProtection="1">
      <alignment horizontal="center" shrinkToFit="1"/>
    </xf>
    <xf numFmtId="0" fontId="5" fillId="4" borderId="9" xfId="0" applyFont="1" applyFill="1" applyBorder="1" applyAlignment="1" applyProtection="1">
      <alignment horizontal="center" shrinkToFit="1"/>
    </xf>
    <xf numFmtId="0" fontId="5" fillId="4" borderId="10" xfId="0" applyFont="1" applyFill="1" applyBorder="1" applyAlignment="1" applyProtection="1">
      <alignment horizontal="center" shrinkToFit="1"/>
    </xf>
    <xf numFmtId="6" fontId="25" fillId="4" borderId="0" xfId="3" applyNumberFormat="1" applyFont="1" applyFill="1" applyBorder="1" applyAlignment="1" applyProtection="1">
      <alignment shrinkToFit="1"/>
    </xf>
    <xf numFmtId="6" fontId="25" fillId="4" borderId="9" xfId="3" applyNumberFormat="1" applyFont="1" applyFill="1" applyBorder="1" applyAlignment="1" applyProtection="1">
      <alignment shrinkToFit="1"/>
    </xf>
    <xf numFmtId="0" fontId="4" fillId="4" borderId="49" xfId="0" applyFont="1" applyFill="1" applyBorder="1" applyAlignment="1" applyProtection="1">
      <alignment horizontal="center" vertical="center" shrinkToFit="1"/>
    </xf>
    <xf numFmtId="0" fontId="4" fillId="4" borderId="48" xfId="0" applyFont="1" applyFill="1" applyBorder="1" applyAlignment="1" applyProtection="1">
      <alignment horizontal="center" vertical="center" shrinkToFit="1"/>
    </xf>
    <xf numFmtId="0" fontId="5" fillId="4" borderId="26" xfId="0" applyFont="1" applyFill="1" applyBorder="1" applyAlignment="1" applyProtection="1">
      <alignment horizontal="center" shrinkToFit="1"/>
    </xf>
    <xf numFmtId="0" fontId="5" fillId="4" borderId="28" xfId="0" applyFont="1" applyFill="1" applyBorder="1" applyAlignment="1" applyProtection="1">
      <alignment horizontal="center" shrinkToFit="1"/>
    </xf>
    <xf numFmtId="0" fontId="4" fillId="4" borderId="18" xfId="0" applyFont="1" applyFill="1" applyBorder="1" applyAlignment="1" applyProtection="1">
      <alignment horizontal="center" shrinkToFit="1"/>
    </xf>
    <xf numFmtId="0" fontId="4" fillId="4" borderId="4" xfId="0" applyFont="1" applyFill="1" applyBorder="1" applyAlignment="1" applyProtection="1">
      <alignment horizontal="center" shrinkToFit="1"/>
    </xf>
    <xf numFmtId="0" fontId="4" fillId="4" borderId="46" xfId="0" applyFont="1" applyFill="1" applyBorder="1" applyAlignment="1" applyProtection="1">
      <alignment horizontal="center" shrinkToFit="1"/>
    </xf>
    <xf numFmtId="0" fontId="1" fillId="4" borderId="47" xfId="0" applyFont="1" applyFill="1" applyBorder="1" applyAlignment="1" applyProtection="1">
      <alignment horizontal="center" shrinkToFit="1"/>
    </xf>
    <xf numFmtId="0" fontId="1" fillId="4" borderId="1" xfId="0" applyFont="1" applyFill="1" applyBorder="1" applyAlignment="1" applyProtection="1">
      <alignment horizontal="center" shrinkToFit="1"/>
    </xf>
    <xf numFmtId="0" fontId="1" fillId="8" borderId="23" xfId="0" applyFont="1" applyFill="1" applyBorder="1" applyAlignment="1" applyProtection="1">
      <alignment horizontal="left" shrinkToFit="1"/>
    </xf>
    <xf numFmtId="0" fontId="1" fillId="8" borderId="24" xfId="0" applyFont="1" applyFill="1" applyBorder="1" applyAlignment="1" applyProtection="1">
      <alignment horizontal="left" shrinkToFit="1"/>
    </xf>
    <xf numFmtId="0" fontId="1" fillId="8" borderId="25" xfId="0" applyFont="1" applyFill="1" applyBorder="1" applyAlignment="1" applyProtection="1">
      <alignment horizontal="left" shrinkToFit="1"/>
    </xf>
    <xf numFmtId="0" fontId="1" fillId="4" borderId="11" xfId="0" applyFont="1" applyFill="1" applyBorder="1" applyAlignment="1" applyProtection="1">
      <alignment horizontal="left" shrinkToFit="1"/>
    </xf>
    <xf numFmtId="0" fontId="1" fillId="4" borderId="12" xfId="0" applyFont="1" applyFill="1" applyBorder="1" applyAlignment="1" applyProtection="1">
      <alignment horizontal="left" shrinkToFit="1"/>
    </xf>
    <xf numFmtId="0" fontId="1" fillId="4" borderId="19" xfId="0" applyFont="1" applyFill="1" applyBorder="1" applyAlignment="1" applyProtection="1">
      <alignment horizontal="left" shrinkToFit="1"/>
    </xf>
    <xf numFmtId="10" fontId="1" fillId="4" borderId="1" xfId="3" applyNumberFormat="1" applyFont="1" applyFill="1" applyBorder="1" applyAlignment="1" applyProtection="1">
      <alignment horizontal="center" shrinkToFit="1"/>
    </xf>
    <xf numFmtId="38" fontId="1" fillId="4" borderId="1" xfId="3" applyFont="1" applyFill="1" applyBorder="1" applyAlignment="1" applyProtection="1">
      <alignment shrinkToFit="1"/>
    </xf>
    <xf numFmtId="38" fontId="1" fillId="4" borderId="1" xfId="0" applyNumberFormat="1" applyFont="1" applyFill="1" applyBorder="1" applyAlignment="1" applyProtection="1">
      <alignment shrinkToFit="1"/>
    </xf>
    <xf numFmtId="38" fontId="1" fillId="4" borderId="1" xfId="3" applyFont="1" applyFill="1" applyBorder="1" applyAlignment="1" applyProtection="1">
      <alignment horizontal="center" shrinkToFit="1"/>
    </xf>
    <xf numFmtId="0" fontId="4" fillId="4" borderId="11" xfId="0" applyFont="1" applyFill="1" applyBorder="1" applyAlignment="1" applyProtection="1">
      <alignment horizontal="left" shrinkToFit="1"/>
    </xf>
    <xf numFmtId="38" fontId="0" fillId="4" borderId="20" xfId="3" applyFont="1" applyFill="1" applyBorder="1" applyAlignment="1" applyProtection="1">
      <alignment horizontal="center" shrinkToFit="1"/>
    </xf>
    <xf numFmtId="38" fontId="0" fillId="4" borderId="39" xfId="3" applyFont="1" applyFill="1" applyBorder="1" applyAlignment="1" applyProtection="1">
      <alignment horizontal="center" shrinkToFit="1"/>
    </xf>
    <xf numFmtId="38" fontId="1" fillId="4" borderId="3" xfId="3" applyFont="1" applyFill="1" applyBorder="1" applyAlignment="1" applyProtection="1">
      <alignment shrinkToFit="1"/>
    </xf>
    <xf numFmtId="38" fontId="1" fillId="4" borderId="3" xfId="0" applyNumberFormat="1" applyFont="1" applyFill="1" applyBorder="1" applyAlignment="1" applyProtection="1">
      <alignment shrinkToFit="1"/>
    </xf>
    <xf numFmtId="0" fontId="0" fillId="4" borderId="33" xfId="0" applyFont="1" applyFill="1" applyBorder="1" applyAlignment="1" applyProtection="1">
      <alignment horizontal="center" shrinkToFit="1"/>
    </xf>
    <xf numFmtId="0" fontId="0" fillId="4" borderId="24" xfId="0" applyFont="1" applyFill="1" applyBorder="1" applyAlignment="1" applyProtection="1">
      <alignment horizontal="center" shrinkToFit="1"/>
    </xf>
    <xf numFmtId="0" fontId="0" fillId="4" borderId="29" xfId="0" applyFont="1" applyFill="1" applyBorder="1" applyAlignment="1" applyProtection="1">
      <alignment horizontal="center" shrinkToFit="1"/>
    </xf>
    <xf numFmtId="38" fontId="1" fillId="4" borderId="23" xfId="3" applyFont="1" applyFill="1" applyBorder="1" applyAlignment="1" applyProtection="1">
      <alignment horizontal="center" shrinkToFit="1"/>
    </xf>
    <xf numFmtId="38" fontId="1" fillId="4" borderId="29" xfId="3" applyFont="1" applyFill="1" applyBorder="1" applyAlignment="1" applyProtection="1">
      <alignment horizontal="center" shrinkToFit="1"/>
    </xf>
    <xf numFmtId="38" fontId="1" fillId="4" borderId="2" xfId="3" applyFont="1" applyFill="1" applyBorder="1" applyAlignment="1" applyProtection="1">
      <alignment shrinkToFit="1"/>
    </xf>
    <xf numFmtId="38" fontId="1" fillId="5" borderId="18" xfId="3" applyFont="1" applyFill="1" applyBorder="1" applyAlignment="1" applyProtection="1">
      <alignment shrinkToFit="1"/>
    </xf>
    <xf numFmtId="38" fontId="1" fillId="5" borderId="5" xfId="3" applyFont="1" applyFill="1" applyBorder="1" applyAlignment="1" applyProtection="1">
      <alignment shrinkToFit="1"/>
    </xf>
    <xf numFmtId="0" fontId="1" fillId="8" borderId="50" xfId="0" applyFont="1" applyFill="1" applyBorder="1" applyAlignment="1" applyProtection="1">
      <alignment horizontal="center" shrinkToFit="1"/>
    </xf>
    <xf numFmtId="0" fontId="1" fillId="8" borderId="51" xfId="0" applyFont="1" applyFill="1" applyBorder="1" applyAlignment="1" applyProtection="1">
      <alignment horizontal="center" shrinkToFit="1"/>
    </xf>
    <xf numFmtId="38" fontId="1" fillId="8" borderId="51" xfId="3" applyFont="1" applyFill="1" applyBorder="1" applyAlignment="1" applyProtection="1">
      <alignment horizontal="center" shrinkToFit="1"/>
    </xf>
    <xf numFmtId="38" fontId="1" fillId="8" borderId="51" xfId="3" applyFont="1" applyFill="1" applyBorder="1" applyAlignment="1" applyProtection="1">
      <alignment shrinkToFit="1"/>
    </xf>
    <xf numFmtId="38" fontId="1" fillId="8" borderId="51" xfId="0" applyNumberFormat="1" applyFont="1" applyFill="1" applyBorder="1" applyAlignment="1" applyProtection="1">
      <alignment shrinkToFit="1"/>
    </xf>
    <xf numFmtId="0" fontId="4" fillId="4" borderId="26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38" fontId="1" fillId="4" borderId="26" xfId="3" applyFont="1" applyFill="1" applyBorder="1" applyAlignment="1" applyProtection="1">
      <alignment horizontal="left" vertical="center" wrapText="1"/>
    </xf>
    <xf numFmtId="38" fontId="1" fillId="4" borderId="27" xfId="3" applyFont="1" applyFill="1" applyBorder="1" applyAlignment="1" applyProtection="1">
      <alignment horizontal="left" vertical="center" wrapText="1"/>
    </xf>
    <xf numFmtId="38" fontId="1" fillId="4" borderId="28" xfId="3" applyFont="1" applyFill="1" applyBorder="1" applyAlignment="1" applyProtection="1">
      <alignment horizontal="left" vertical="center" wrapText="1"/>
    </xf>
    <xf numFmtId="38" fontId="1" fillId="4" borderId="8" xfId="3" applyFont="1" applyFill="1" applyBorder="1" applyAlignment="1" applyProtection="1">
      <alignment horizontal="left" vertical="center" wrapText="1"/>
    </xf>
    <xf numFmtId="38" fontId="1" fillId="4" borderId="9" xfId="3" applyFont="1" applyFill="1" applyBorder="1" applyAlignment="1" applyProtection="1">
      <alignment horizontal="left" vertical="center" wrapText="1"/>
    </xf>
    <xf numFmtId="38" fontId="1" fillId="4" borderId="10" xfId="3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/>
    </xf>
    <xf numFmtId="38" fontId="1" fillId="4" borderId="52" xfId="3" applyFont="1" applyFill="1" applyBorder="1" applyAlignment="1" applyProtection="1">
      <alignment horizontal="center" shrinkToFit="1"/>
    </xf>
    <xf numFmtId="38" fontId="1" fillId="4" borderId="52" xfId="3" applyFont="1" applyFill="1" applyBorder="1" applyAlignment="1" applyProtection="1">
      <alignment shrinkToFit="1"/>
    </xf>
    <xf numFmtId="38" fontId="1" fillId="4" borderId="52" xfId="0" applyNumberFormat="1" applyFont="1" applyFill="1" applyBorder="1" applyAlignment="1" applyProtection="1">
      <alignment shrinkToFi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38" fontId="1" fillId="4" borderId="2" xfId="0" applyNumberFormat="1" applyFont="1" applyFill="1" applyBorder="1" applyAlignment="1" applyProtection="1">
      <alignment shrinkToFit="1"/>
    </xf>
    <xf numFmtId="0" fontId="1" fillId="4" borderId="18" xfId="0" applyFont="1" applyFill="1" applyBorder="1" applyAlignment="1" applyProtection="1">
      <alignment horizontal="left" shrinkToFit="1"/>
    </xf>
    <xf numFmtId="0" fontId="1" fillId="4" borderId="4" xfId="0" applyFont="1" applyFill="1" applyBorder="1" applyAlignment="1" applyProtection="1">
      <alignment horizontal="left" shrinkToFit="1"/>
    </xf>
    <xf numFmtId="0" fontId="1" fillId="4" borderId="54" xfId="0" applyFont="1" applyFill="1" applyBorder="1" applyAlignment="1" applyProtection="1">
      <alignment horizontal="left" shrinkToFit="1"/>
    </xf>
    <xf numFmtId="0" fontId="0" fillId="4" borderId="37" xfId="0" applyFont="1" applyFill="1" applyBorder="1" applyAlignment="1" applyProtection="1">
      <alignment horizontal="center" shrinkToFit="1"/>
    </xf>
    <xf numFmtId="0" fontId="1" fillId="4" borderId="38" xfId="0" applyFont="1" applyFill="1" applyBorder="1" applyAlignment="1" applyProtection="1">
      <alignment horizontal="center" shrinkToFit="1"/>
    </xf>
    <xf numFmtId="0" fontId="1" fillId="4" borderId="31" xfId="0" applyFont="1" applyFill="1" applyBorder="1" applyAlignment="1" applyProtection="1">
      <alignment horizontal="center" shrinkToFit="1"/>
    </xf>
    <xf numFmtId="0" fontId="1" fillId="4" borderId="8" xfId="0" applyFont="1" applyFill="1" applyBorder="1" applyAlignment="1" applyProtection="1">
      <alignment horizontal="left" shrinkToFit="1"/>
    </xf>
    <xf numFmtId="0" fontId="1" fillId="4" borderId="9" xfId="0" applyFont="1" applyFill="1" applyBorder="1" applyAlignment="1" applyProtection="1">
      <alignment horizontal="left" shrinkToFit="1"/>
    </xf>
    <xf numFmtId="0" fontId="1" fillId="4" borderId="53" xfId="0" applyFont="1" applyFill="1" applyBorder="1" applyAlignment="1" applyProtection="1">
      <alignment horizontal="left" shrinkToFit="1"/>
    </xf>
    <xf numFmtId="0" fontId="0" fillId="4" borderId="32" xfId="0" applyFont="1" applyFill="1" applyBorder="1" applyAlignment="1" applyProtection="1">
      <alignment horizontal="center" shrinkToFit="1"/>
    </xf>
    <xf numFmtId="0" fontId="0" fillId="4" borderId="12" xfId="0" applyFont="1" applyFill="1" applyBorder="1" applyAlignment="1" applyProtection="1">
      <alignment horizontal="center" shrinkToFit="1"/>
    </xf>
    <xf numFmtId="0" fontId="0" fillId="4" borderId="13" xfId="0" applyFont="1" applyFill="1" applyBorder="1" applyAlignment="1" applyProtection="1">
      <alignment horizontal="center" shrinkToFit="1"/>
    </xf>
    <xf numFmtId="38" fontId="0" fillId="4" borderId="11" xfId="3" applyFont="1" applyFill="1" applyBorder="1" applyAlignment="1" applyProtection="1">
      <alignment horizontal="center" shrinkToFit="1"/>
    </xf>
    <xf numFmtId="38" fontId="0" fillId="4" borderId="13" xfId="3" applyFont="1" applyFill="1" applyBorder="1" applyAlignment="1" applyProtection="1">
      <alignment horizontal="center" shrinkToFit="1"/>
    </xf>
    <xf numFmtId="0" fontId="0" fillId="4" borderId="40" xfId="0" applyFont="1" applyFill="1" applyBorder="1" applyAlignment="1" applyProtection="1">
      <alignment horizontal="center" shrinkToFit="1"/>
    </xf>
    <xf numFmtId="0" fontId="0" fillId="4" borderId="21" xfId="0" applyFont="1" applyFill="1" applyBorder="1" applyAlignment="1" applyProtection="1">
      <alignment horizontal="center" shrinkToFit="1"/>
    </xf>
    <xf numFmtId="0" fontId="0" fillId="4" borderId="39" xfId="0" applyFont="1" applyFill="1" applyBorder="1" applyAlignment="1" applyProtection="1">
      <alignment horizontal="center" shrinkToFi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75" workbookViewId="0">
      <selection activeCell="B5" sqref="B5"/>
    </sheetView>
  </sheetViews>
  <sheetFormatPr defaultColWidth="9" defaultRowHeight="27.2" customHeight="1" x14ac:dyDescent="0.15"/>
  <cols>
    <col min="1" max="1" width="16.125" style="56" customWidth="1"/>
    <col min="2" max="2" width="38.25" style="43" customWidth="1"/>
    <col min="3" max="3" width="31.5" style="44" customWidth="1"/>
    <col min="4" max="16384" width="9" style="43"/>
  </cols>
  <sheetData>
    <row r="1" spans="1:3" ht="27.2" customHeight="1" x14ac:dyDescent="0.15">
      <c r="A1" s="42" t="s">
        <v>114</v>
      </c>
    </row>
    <row r="2" spans="1:3" ht="27.2" customHeight="1" x14ac:dyDescent="0.15">
      <c r="A2" s="45"/>
    </row>
    <row r="3" spans="1:3" ht="27.2" customHeight="1" x14ac:dyDescent="0.15">
      <c r="A3" s="46" t="s">
        <v>112</v>
      </c>
      <c r="C3" s="43"/>
    </row>
    <row r="4" spans="1:3" s="49" customFormat="1" ht="27.2" customHeight="1" x14ac:dyDescent="0.15">
      <c r="A4" s="47" t="s">
        <v>79</v>
      </c>
      <c r="B4" s="80" t="s">
        <v>110</v>
      </c>
      <c r="C4" s="48" t="s">
        <v>78</v>
      </c>
    </row>
    <row r="5" spans="1:3" ht="27.2" customHeight="1" x14ac:dyDescent="0.15">
      <c r="A5" s="50" t="s">
        <v>53</v>
      </c>
      <c r="B5" s="57"/>
      <c r="C5" s="51" t="s">
        <v>111</v>
      </c>
    </row>
    <row r="6" spans="1:3" ht="27.2" customHeight="1" x14ac:dyDescent="0.15">
      <c r="A6" s="52"/>
      <c r="B6" s="84"/>
    </row>
    <row r="7" spans="1:3" ht="27.2" customHeight="1" x14ac:dyDescent="0.15">
      <c r="A7" s="46" t="s">
        <v>113</v>
      </c>
      <c r="B7" s="84"/>
    </row>
    <row r="8" spans="1:3" ht="27.2" customHeight="1" x14ac:dyDescent="0.15">
      <c r="A8" s="50" t="s">
        <v>55</v>
      </c>
      <c r="B8" s="57"/>
      <c r="C8" s="51" t="s">
        <v>116</v>
      </c>
    </row>
    <row r="9" spans="1:3" ht="27.2" customHeight="1" x14ac:dyDescent="0.15">
      <c r="A9" s="50" t="s">
        <v>54</v>
      </c>
      <c r="B9" s="57"/>
      <c r="C9" s="51" t="s">
        <v>117</v>
      </c>
    </row>
    <row r="10" spans="1:3" ht="27.2" customHeight="1" x14ac:dyDescent="0.15">
      <c r="A10" s="50" t="s">
        <v>52</v>
      </c>
      <c r="B10" s="58"/>
      <c r="C10" s="51" t="s">
        <v>131</v>
      </c>
    </row>
    <row r="11" spans="1:3" ht="27.2" customHeight="1" x14ac:dyDescent="0.15">
      <c r="A11" s="50" t="s">
        <v>27</v>
      </c>
      <c r="B11" s="58"/>
      <c r="C11" s="51" t="s">
        <v>118</v>
      </c>
    </row>
    <row r="12" spans="1:3" ht="27.2" customHeight="1" x14ac:dyDescent="0.15">
      <c r="A12" s="50" t="s">
        <v>28</v>
      </c>
      <c r="B12" s="58"/>
      <c r="C12" s="51"/>
    </row>
    <row r="13" spans="1:3" ht="27.2" customHeight="1" x14ac:dyDescent="0.15">
      <c r="A13" s="45"/>
      <c r="B13" s="84"/>
    </row>
    <row r="14" spans="1:3" ht="27.2" customHeight="1" x14ac:dyDescent="0.15">
      <c r="A14" s="53" t="s">
        <v>115</v>
      </c>
      <c r="B14" s="84"/>
    </row>
    <row r="15" spans="1:3" ht="27.2" customHeight="1" x14ac:dyDescent="0.15">
      <c r="A15" s="50" t="s">
        <v>56</v>
      </c>
      <c r="B15" s="58"/>
      <c r="C15" s="51" t="s">
        <v>119</v>
      </c>
    </row>
    <row r="16" spans="1:3" ht="27.2" customHeight="1" x14ac:dyDescent="0.15">
      <c r="A16" s="50" t="s">
        <v>29</v>
      </c>
      <c r="B16" s="59"/>
      <c r="C16" s="51" t="s">
        <v>120</v>
      </c>
    </row>
    <row r="17" spans="1:3" ht="27.2" customHeight="1" x14ac:dyDescent="0.15">
      <c r="A17" s="50" t="s">
        <v>57</v>
      </c>
      <c r="B17" s="58"/>
      <c r="C17" s="51" t="s">
        <v>121</v>
      </c>
    </row>
    <row r="18" spans="1:3" ht="27.2" customHeight="1" x14ac:dyDescent="0.15">
      <c r="A18" s="54"/>
      <c r="B18" s="85"/>
      <c r="C18" s="55"/>
    </row>
  </sheetData>
  <sheetProtection password="C6C5" sheet="1" objects="1" scenarios="1" selectLockedCells="1"/>
  <phoneticPr fontId="3"/>
  <pageMargins left="0.78740157480314965" right="0.23622047244094491" top="0.98425196850393704" bottom="0.78740157480314965" header="0.51181102362204722" footer="0.51181102362204722"/>
  <pageSetup paperSize="9" orientation="portrait" r:id="rId1"/>
  <headerFooter alignWithMargins="0">
    <oddHeader>&amp;C請求書の自社登録内容</oddHeader>
    <oddFooter>&amp;L&amp;8出力日：&amp;D&amp;R&amp;8萩原建設請求書　Ver3.0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D3" sqref="D3"/>
    </sheetView>
  </sheetViews>
  <sheetFormatPr defaultColWidth="9" defaultRowHeight="14.25" customHeight="1" x14ac:dyDescent="0.15"/>
  <cols>
    <col min="1" max="1" width="7.625" style="60" customWidth="1"/>
    <col min="2" max="2" width="6.625" style="60" customWidth="1"/>
    <col min="3" max="3" width="7.625" style="60" customWidth="1"/>
    <col min="4" max="4" width="13.625" style="60" customWidth="1"/>
    <col min="5" max="5" width="7.625" style="60" customWidth="1"/>
    <col min="6" max="6" width="13.625" style="60" customWidth="1"/>
    <col min="7" max="8" width="6.625" style="60" customWidth="1"/>
    <col min="9" max="9" width="12.625" style="60" customWidth="1"/>
    <col min="10" max="16" width="2.625" style="60" customWidth="1"/>
    <col min="17" max="16384" width="9" style="60"/>
  </cols>
  <sheetData>
    <row r="1" spans="1:16" ht="14.25" customHeight="1" x14ac:dyDescent="0.15">
      <c r="A1" s="151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4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14.25" customHeight="1" x14ac:dyDescent="0.15">
      <c r="A3" s="148" t="s">
        <v>30</v>
      </c>
      <c r="B3" s="149"/>
      <c r="C3" s="150"/>
      <c r="D3" s="76"/>
      <c r="K3" s="125"/>
      <c r="L3" s="125"/>
      <c r="M3" s="119"/>
      <c r="N3" s="119"/>
      <c r="O3" s="119"/>
      <c r="P3" s="119"/>
    </row>
    <row r="4" spans="1:16" ht="14.25" customHeight="1" x14ac:dyDescent="0.15">
      <c r="A4" s="126" t="s">
        <v>34</v>
      </c>
      <c r="B4" s="127"/>
      <c r="C4" s="61"/>
      <c r="D4" s="62"/>
      <c r="E4" s="62"/>
      <c r="F4" s="62"/>
      <c r="G4" s="63"/>
      <c r="H4" s="64"/>
      <c r="K4" s="125" t="s">
        <v>58</v>
      </c>
      <c r="L4" s="125"/>
      <c r="M4" s="119"/>
      <c r="N4" s="119"/>
      <c r="O4" s="119"/>
      <c r="P4" s="119"/>
    </row>
    <row r="5" spans="1:16" ht="14.25" customHeight="1" x14ac:dyDescent="0.15">
      <c r="A5" s="65" t="s">
        <v>2</v>
      </c>
      <c r="B5" s="125">
        <f>A.最初に入力下さい!B10</f>
        <v>0</v>
      </c>
      <c r="C5" s="125"/>
      <c r="D5" s="125"/>
      <c r="E5" s="66"/>
      <c r="F5" s="66"/>
      <c r="G5" s="67"/>
      <c r="H5" s="64"/>
      <c r="K5" s="125"/>
      <c r="L5" s="125"/>
      <c r="M5" s="119"/>
      <c r="N5" s="119"/>
      <c r="O5" s="119"/>
      <c r="P5" s="119"/>
    </row>
    <row r="6" spans="1:16" ht="14.25" customHeight="1" x14ac:dyDescent="0.15">
      <c r="A6" s="65"/>
      <c r="B6" s="125">
        <f>A.最初に入力下さい!B11</f>
        <v>0</v>
      </c>
      <c r="C6" s="125"/>
      <c r="D6" s="125"/>
      <c r="E6" s="125"/>
      <c r="F6" s="125"/>
      <c r="G6" s="67"/>
      <c r="H6" s="64"/>
      <c r="K6" s="119"/>
      <c r="L6" s="119"/>
      <c r="M6" s="119"/>
      <c r="N6" s="119"/>
      <c r="O6" s="119"/>
      <c r="P6" s="119"/>
    </row>
    <row r="7" spans="1:16" ht="14.25" customHeight="1" x14ac:dyDescent="0.15">
      <c r="A7" s="65"/>
      <c r="B7" s="125">
        <f>A.最初に入力下さい!B12</f>
        <v>0</v>
      </c>
      <c r="C7" s="125"/>
      <c r="D7" s="125"/>
      <c r="E7" s="125"/>
      <c r="F7" s="125"/>
      <c r="G7" s="67"/>
      <c r="H7" s="64"/>
      <c r="K7" s="119"/>
      <c r="L7" s="119"/>
      <c r="M7" s="119"/>
      <c r="N7" s="119"/>
      <c r="O7" s="119"/>
      <c r="P7" s="119"/>
    </row>
    <row r="8" spans="1:16" ht="14.25" customHeight="1" x14ac:dyDescent="0.15">
      <c r="A8" s="65" t="s">
        <v>3</v>
      </c>
      <c r="B8" s="119">
        <f>A.最初に入力下さい!B8</f>
        <v>0</v>
      </c>
      <c r="C8" s="119"/>
      <c r="D8" s="119"/>
      <c r="E8" s="119"/>
      <c r="F8" s="119"/>
      <c r="G8" s="67"/>
      <c r="H8" s="64"/>
      <c r="K8" s="125"/>
      <c r="L8" s="125"/>
      <c r="M8" s="119"/>
      <c r="N8" s="119"/>
      <c r="O8" s="119"/>
      <c r="P8" s="119"/>
    </row>
    <row r="9" spans="1:16" ht="14.25" customHeight="1" x14ac:dyDescent="0.15">
      <c r="A9" s="65"/>
      <c r="B9" s="119">
        <f>A.最初に入力下さい!B9</f>
        <v>0</v>
      </c>
      <c r="C9" s="119"/>
      <c r="D9" s="119"/>
      <c r="E9" s="119"/>
      <c r="F9" s="119"/>
      <c r="G9" s="68" t="s">
        <v>1</v>
      </c>
      <c r="H9" s="64"/>
      <c r="K9" s="125"/>
      <c r="L9" s="125"/>
      <c r="M9" s="119"/>
      <c r="N9" s="119"/>
      <c r="O9" s="119"/>
      <c r="P9" s="119"/>
    </row>
    <row r="10" spans="1:16" ht="14.25" customHeight="1" x14ac:dyDescent="0.15">
      <c r="A10" s="69"/>
      <c r="B10" s="70"/>
      <c r="C10" s="70"/>
      <c r="D10" s="70"/>
      <c r="E10" s="70"/>
      <c r="F10" s="70"/>
      <c r="G10" s="71"/>
      <c r="H10" s="64"/>
      <c r="K10" s="125"/>
      <c r="L10" s="125"/>
      <c r="M10" s="119"/>
      <c r="N10" s="119"/>
      <c r="O10" s="119"/>
      <c r="P10" s="119"/>
    </row>
    <row r="12" spans="1:16" ht="14.25" customHeight="1" x14ac:dyDescent="0.15">
      <c r="A12" s="126" t="s">
        <v>50</v>
      </c>
      <c r="B12" s="127"/>
      <c r="C12" s="128"/>
      <c r="D12" s="124">
        <f>A.最初に入力下さい!B5</f>
        <v>0</v>
      </c>
      <c r="E12" s="124" t="s">
        <v>85</v>
      </c>
      <c r="F12" s="123"/>
      <c r="G12" s="126" t="s">
        <v>5</v>
      </c>
      <c r="H12" s="127"/>
      <c r="I12" s="128"/>
      <c r="J12" s="155"/>
      <c r="K12" s="156"/>
      <c r="L12" s="156"/>
      <c r="M12" s="156"/>
      <c r="N12" s="156"/>
      <c r="O12" s="156"/>
      <c r="P12" s="156"/>
    </row>
    <row r="13" spans="1:16" ht="14.25" customHeight="1" x14ac:dyDescent="0.15">
      <c r="A13" s="129"/>
      <c r="B13" s="130"/>
      <c r="C13" s="131"/>
      <c r="D13" s="124"/>
      <c r="E13" s="124"/>
      <c r="F13" s="123"/>
      <c r="G13" s="86"/>
      <c r="H13" s="87"/>
      <c r="I13" s="92" t="s">
        <v>47</v>
      </c>
      <c r="J13" s="155"/>
      <c r="K13" s="156"/>
      <c r="L13" s="156"/>
      <c r="M13" s="156"/>
      <c r="N13" s="156"/>
      <c r="O13" s="156"/>
      <c r="P13" s="156"/>
    </row>
    <row r="14" spans="1:16" ht="14.25" customHeight="1" x14ac:dyDescent="0.15">
      <c r="A14" s="120" t="s">
        <v>36</v>
      </c>
      <c r="B14" s="121"/>
      <c r="C14" s="121"/>
      <c r="D14" s="121"/>
      <c r="E14" s="121"/>
      <c r="F14" s="122"/>
      <c r="G14" s="129" t="s">
        <v>37</v>
      </c>
      <c r="H14" s="130"/>
      <c r="I14" s="130"/>
      <c r="J14" s="156"/>
      <c r="K14" s="156"/>
      <c r="L14" s="156"/>
      <c r="M14" s="156"/>
      <c r="N14" s="156"/>
      <c r="O14" s="156"/>
      <c r="P14" s="156"/>
    </row>
    <row r="15" spans="1:16" ht="14.25" customHeight="1" x14ac:dyDescent="0.15">
      <c r="A15" s="126" t="s">
        <v>80</v>
      </c>
      <c r="B15" s="128"/>
      <c r="C15" s="124" t="s">
        <v>81</v>
      </c>
      <c r="D15" s="134"/>
      <c r="E15" s="135"/>
      <c r="F15" s="136"/>
      <c r="G15" s="163"/>
      <c r="H15" s="164"/>
      <c r="I15" s="164"/>
      <c r="J15" s="156"/>
      <c r="K15" s="156"/>
      <c r="L15" s="156"/>
      <c r="M15" s="156"/>
      <c r="N15" s="156"/>
      <c r="O15" s="156"/>
      <c r="P15" s="156"/>
    </row>
    <row r="16" spans="1:16" ht="14.25" customHeight="1" x14ac:dyDescent="0.15">
      <c r="A16" s="140"/>
      <c r="B16" s="141"/>
      <c r="C16" s="124"/>
      <c r="D16" s="137"/>
      <c r="E16" s="138"/>
      <c r="F16" s="139"/>
      <c r="G16" s="165"/>
      <c r="H16" s="166"/>
      <c r="I16" s="166"/>
      <c r="J16" s="156"/>
      <c r="K16" s="156"/>
      <c r="L16" s="156"/>
      <c r="M16" s="156"/>
      <c r="N16" s="156"/>
      <c r="O16" s="156"/>
      <c r="P16" s="156"/>
    </row>
    <row r="17" spans="1:16" ht="14.25" customHeight="1" x14ac:dyDescent="0.15">
      <c r="A17" s="140" t="s">
        <v>44</v>
      </c>
      <c r="B17" s="141"/>
      <c r="C17" s="124" t="s">
        <v>82</v>
      </c>
      <c r="D17" s="134"/>
      <c r="E17" s="135"/>
      <c r="F17" s="136"/>
      <c r="G17" s="161" t="s">
        <v>38</v>
      </c>
      <c r="H17" s="162"/>
      <c r="I17" s="162"/>
      <c r="J17" s="156"/>
      <c r="K17" s="156"/>
      <c r="L17" s="156"/>
      <c r="M17" s="156"/>
      <c r="N17" s="156"/>
      <c r="O17" s="156"/>
      <c r="P17" s="156"/>
    </row>
    <row r="18" spans="1:16" ht="14.25" customHeight="1" x14ac:dyDescent="0.15">
      <c r="A18" s="129"/>
      <c r="B18" s="131"/>
      <c r="C18" s="124"/>
      <c r="D18" s="137"/>
      <c r="E18" s="138"/>
      <c r="F18" s="139"/>
      <c r="G18" s="157"/>
      <c r="H18" s="158"/>
      <c r="I18" s="158"/>
      <c r="J18" s="156"/>
      <c r="K18" s="156"/>
      <c r="L18" s="156"/>
      <c r="M18" s="156"/>
      <c r="N18" s="156"/>
      <c r="O18" s="156"/>
      <c r="P18" s="156"/>
    </row>
    <row r="19" spans="1:16" ht="14.25" customHeight="1" x14ac:dyDescent="0.15">
      <c r="A19" s="126"/>
      <c r="B19" s="127"/>
      <c r="C19" s="128"/>
      <c r="D19" s="142"/>
      <c r="E19" s="143"/>
      <c r="F19" s="144"/>
      <c r="G19" s="161" t="s">
        <v>39</v>
      </c>
      <c r="H19" s="162"/>
      <c r="I19" s="162"/>
      <c r="J19" s="156"/>
      <c r="K19" s="156"/>
      <c r="L19" s="156"/>
      <c r="M19" s="156"/>
      <c r="N19" s="156"/>
      <c r="O19" s="156"/>
      <c r="P19" s="156"/>
    </row>
    <row r="20" spans="1:16" ht="14.25" customHeight="1" x14ac:dyDescent="0.15">
      <c r="A20" s="129"/>
      <c r="B20" s="130"/>
      <c r="C20" s="131"/>
      <c r="D20" s="145"/>
      <c r="E20" s="146"/>
      <c r="F20" s="147"/>
      <c r="G20" s="159"/>
      <c r="H20" s="160"/>
      <c r="I20" s="160"/>
      <c r="J20" s="156"/>
      <c r="K20" s="156"/>
      <c r="L20" s="156"/>
      <c r="M20" s="156"/>
      <c r="N20" s="156"/>
      <c r="O20" s="156"/>
      <c r="P20" s="156"/>
    </row>
    <row r="21" spans="1:16" ht="14.25" hidden="1" customHeight="1" x14ac:dyDescent="0.15">
      <c r="A21" s="126"/>
      <c r="B21" s="127"/>
      <c r="C21" s="127"/>
      <c r="D21" s="127"/>
      <c r="E21" s="127"/>
      <c r="F21" s="128"/>
      <c r="G21" s="72"/>
      <c r="H21" s="148"/>
      <c r="I21" s="149"/>
      <c r="J21" s="156"/>
      <c r="K21" s="156"/>
      <c r="L21" s="156"/>
      <c r="M21" s="156"/>
      <c r="N21" s="156"/>
      <c r="O21" s="156"/>
      <c r="P21" s="156"/>
    </row>
    <row r="22" spans="1:16" ht="14.25" hidden="1" customHeight="1" x14ac:dyDescent="0.15">
      <c r="A22" s="129"/>
      <c r="B22" s="130"/>
      <c r="C22" s="130"/>
      <c r="D22" s="130"/>
      <c r="E22" s="130"/>
      <c r="F22" s="131"/>
      <c r="G22" s="148"/>
      <c r="H22" s="149"/>
      <c r="I22" s="149"/>
      <c r="J22" s="156"/>
      <c r="K22" s="156"/>
      <c r="L22" s="156"/>
      <c r="M22" s="156"/>
      <c r="N22" s="156"/>
      <c r="O22" s="156"/>
      <c r="P22" s="156"/>
    </row>
    <row r="23" spans="1:16" ht="14.25" hidden="1" customHeight="1" x14ac:dyDescent="0.15">
      <c r="A23" s="148" t="s">
        <v>31</v>
      </c>
      <c r="B23" s="149"/>
      <c r="C23" s="149"/>
      <c r="D23" s="149"/>
      <c r="E23" s="149"/>
      <c r="F23" s="150"/>
      <c r="G23" s="124" t="s">
        <v>45</v>
      </c>
      <c r="H23" s="124"/>
      <c r="I23" s="73" t="s">
        <v>46</v>
      </c>
      <c r="J23" s="156"/>
      <c r="K23" s="156"/>
      <c r="L23" s="156"/>
      <c r="M23" s="156"/>
      <c r="N23" s="156"/>
      <c r="O23" s="156"/>
      <c r="P23" s="156"/>
    </row>
    <row r="24" spans="1:16" ht="14.25" hidden="1" customHeight="1" x14ac:dyDescent="0.15">
      <c r="A24" s="124" t="s">
        <v>35</v>
      </c>
      <c r="B24" s="124"/>
      <c r="C24" s="124" t="s">
        <v>32</v>
      </c>
      <c r="D24" s="132"/>
      <c r="E24" s="133" t="s">
        <v>33</v>
      </c>
      <c r="F24" s="132"/>
      <c r="G24" s="124" t="s">
        <v>40</v>
      </c>
      <c r="H24" s="124"/>
      <c r="I24" s="73"/>
      <c r="J24" s="156"/>
      <c r="K24" s="156"/>
      <c r="L24" s="156"/>
      <c r="M24" s="156"/>
      <c r="N24" s="156"/>
      <c r="O24" s="156"/>
      <c r="P24" s="156"/>
    </row>
    <row r="25" spans="1:16" ht="14.25" hidden="1" customHeight="1" x14ac:dyDescent="0.15">
      <c r="A25" s="124"/>
      <c r="B25" s="124"/>
      <c r="C25" s="124"/>
      <c r="D25" s="132"/>
      <c r="E25" s="133"/>
      <c r="F25" s="132"/>
      <c r="G25" s="124"/>
      <c r="H25" s="124"/>
      <c r="I25" s="73" t="s">
        <v>41</v>
      </c>
      <c r="J25" s="156"/>
      <c r="K25" s="156"/>
      <c r="L25" s="156"/>
      <c r="M25" s="156"/>
      <c r="N25" s="156"/>
      <c r="O25" s="156"/>
      <c r="P25" s="156"/>
    </row>
    <row r="26" spans="1:16" s="109" customFormat="1" ht="14.25" customHeight="1" x14ac:dyDescent="0.15">
      <c r="A26" s="104"/>
      <c r="B26" s="104"/>
      <c r="C26" s="104"/>
      <c r="D26" s="105"/>
      <c r="E26" s="104"/>
      <c r="F26" s="105"/>
      <c r="G26" s="106"/>
      <c r="H26" s="106"/>
      <c r="I26" s="107"/>
      <c r="J26" s="108"/>
      <c r="K26" s="108"/>
      <c r="L26" s="108"/>
      <c r="M26" s="108"/>
      <c r="N26" s="108"/>
      <c r="O26" s="108"/>
      <c r="P26" s="108"/>
    </row>
    <row r="27" spans="1:16" ht="14.25" customHeight="1" x14ac:dyDescent="0.15">
      <c r="F27" s="153" t="s">
        <v>108</v>
      </c>
      <c r="G27" s="154"/>
      <c r="H27" s="152" t="str">
        <f>IF(G15=G18+G20,"","金額と請負代金＋税の計算が正しく無いです")</f>
        <v/>
      </c>
      <c r="I27" s="152"/>
      <c r="J27" s="152"/>
      <c r="K27" s="152"/>
      <c r="L27" s="152"/>
      <c r="M27" s="152"/>
      <c r="N27" s="152"/>
      <c r="O27" s="152"/>
      <c r="P27" s="152"/>
    </row>
    <row r="28" spans="1:16" ht="14.25" customHeight="1" x14ac:dyDescent="0.15">
      <c r="F28" s="73" t="s">
        <v>99</v>
      </c>
      <c r="G28" s="74"/>
      <c r="H28" s="75" t="e">
        <f>INT(G20/G18*100)</f>
        <v>#DIV/0!</v>
      </c>
      <c r="I28" s="152" t="e">
        <f>IF(H28=10,"％","消費税が違うようです")</f>
        <v>#DIV/0!</v>
      </c>
      <c r="J28" s="152"/>
      <c r="K28" s="152"/>
      <c r="L28" s="152"/>
      <c r="M28" s="152"/>
      <c r="N28" s="152"/>
      <c r="O28" s="152"/>
      <c r="P28" s="152"/>
    </row>
  </sheetData>
  <sheetProtection password="C6C5" sheet="1" selectLockedCells="1"/>
  <mergeCells count="59">
    <mergeCell ref="I28:P28"/>
    <mergeCell ref="H27:P27"/>
    <mergeCell ref="F27:G27"/>
    <mergeCell ref="J12:P25"/>
    <mergeCell ref="A4:B4"/>
    <mergeCell ref="G12:I12"/>
    <mergeCell ref="G14:I14"/>
    <mergeCell ref="G22:I22"/>
    <mergeCell ref="G18:I18"/>
    <mergeCell ref="G20:I20"/>
    <mergeCell ref="G19:I19"/>
    <mergeCell ref="G17:I17"/>
    <mergeCell ref="G15:I16"/>
    <mergeCell ref="H21:I21"/>
    <mergeCell ref="G23:H23"/>
    <mergeCell ref="G24:H25"/>
    <mergeCell ref="A1:P2"/>
    <mergeCell ref="K9:L9"/>
    <mergeCell ref="K8:L8"/>
    <mergeCell ref="M3:P3"/>
    <mergeCell ref="K3:L3"/>
    <mergeCell ref="K4:L4"/>
    <mergeCell ref="K5:L5"/>
    <mergeCell ref="M4:P4"/>
    <mergeCell ref="M5:P5"/>
    <mergeCell ref="M6:P6"/>
    <mergeCell ref="M7:P7"/>
    <mergeCell ref="M8:P8"/>
    <mergeCell ref="M9:P9"/>
    <mergeCell ref="A3:C3"/>
    <mergeCell ref="B5:D5"/>
    <mergeCell ref="B6:F6"/>
    <mergeCell ref="F24:F25"/>
    <mergeCell ref="E24:E25"/>
    <mergeCell ref="D15:F16"/>
    <mergeCell ref="D17:F18"/>
    <mergeCell ref="A15:B16"/>
    <mergeCell ref="A17:B18"/>
    <mergeCell ref="C15:C16"/>
    <mergeCell ref="C17:C18"/>
    <mergeCell ref="A24:B25"/>
    <mergeCell ref="A19:C20"/>
    <mergeCell ref="D19:F20"/>
    <mergeCell ref="A21:F22"/>
    <mergeCell ref="A23:F23"/>
    <mergeCell ref="C24:C25"/>
    <mergeCell ref="D24:D25"/>
    <mergeCell ref="M10:P10"/>
    <mergeCell ref="K6:L6"/>
    <mergeCell ref="K7:L7"/>
    <mergeCell ref="A14:F14"/>
    <mergeCell ref="F12:F13"/>
    <mergeCell ref="E12:E13"/>
    <mergeCell ref="K10:L10"/>
    <mergeCell ref="A12:C13"/>
    <mergeCell ref="B7:F7"/>
    <mergeCell ref="B8:F8"/>
    <mergeCell ref="B9:F9"/>
    <mergeCell ref="D12:D13"/>
  </mergeCells>
  <phoneticPr fontId="3"/>
  <conditionalFormatting sqref="G20:I20">
    <cfRule type="expression" dxfId="3" priority="3" stopIfTrue="1">
      <formula>$G$15-$G$18&lt;&gt;$G$20</formula>
    </cfRule>
  </conditionalFormatting>
  <conditionalFormatting sqref="H27">
    <cfRule type="cellIs" dxfId="2" priority="2" operator="notEqual">
      <formula>""</formula>
    </cfRule>
  </conditionalFormatting>
  <conditionalFormatting sqref="I28:P28">
    <cfRule type="cellIs" dxfId="1" priority="1" operator="equal">
      <formula>"消費税が違うようです"</formula>
    </cfRule>
  </conditionalFormatting>
  <dataValidations count="2">
    <dataValidation type="whole" operator="greaterThan" allowBlank="1" showInputMessage="1" showErrorMessage="1" sqref="G15:I16" xr:uid="{00000000-0002-0000-0100-000000000000}">
      <formula1>-1000000000</formula1>
    </dataValidation>
    <dataValidation type="whole" operator="greaterThan" allowBlank="1" showInputMessage="1" showErrorMessage="1" sqref="G18:I18" xr:uid="{00000000-0002-0000-0100-000001000000}">
      <formula1>-100000000</formula1>
    </dataValidation>
  </dataValidations>
  <pageMargins left="0.78740157480314965" right="0.51181102362204722" top="0.59055118110236227" bottom="0.78740157480314965" header="0.59055118110236227" footer="0.51181102362204722"/>
  <pageSetup paperSize="9" scale="125" orientation="landscape" r:id="rId1"/>
  <headerFooter alignWithMargins="0">
    <oddFooter>&amp;L出力日：&amp;D&amp;R萩原建設請求書Ver.3.0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5"/>
  <sheetViews>
    <sheetView zoomScale="95" zoomScaleNormal="95" zoomScaleSheetLayoutView="100" workbookViewId="0">
      <selection activeCell="H4" sqref="H4:J4"/>
    </sheetView>
  </sheetViews>
  <sheetFormatPr defaultColWidth="9" defaultRowHeight="15" customHeight="1" x14ac:dyDescent="0.15"/>
  <cols>
    <col min="1" max="1" width="3.75" style="9" customWidth="1"/>
    <col min="2" max="2" width="2.125" style="9" customWidth="1"/>
    <col min="3" max="4" width="5.625" style="9" customWidth="1"/>
    <col min="5" max="5" width="2.625" style="12" customWidth="1"/>
    <col min="6" max="6" width="2.625" style="9" customWidth="1"/>
    <col min="7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8" s="7" customFormat="1" ht="15" customHeight="1" thickBot="1" x14ac:dyDescent="0.2">
      <c r="B1" s="110"/>
      <c r="C1" s="110"/>
      <c r="D1" s="110"/>
      <c r="E1" s="111"/>
      <c r="F1" s="110"/>
      <c r="G1" s="110"/>
    </row>
    <row r="2" spans="1:28" s="7" customFormat="1" ht="18.75" customHeight="1" thickBot="1" x14ac:dyDescent="0.2">
      <c r="A2" s="167" t="s">
        <v>105</v>
      </c>
      <c r="B2" s="170" t="s">
        <v>89</v>
      </c>
      <c r="C2" s="170"/>
      <c r="D2" s="170"/>
      <c r="E2" s="170"/>
      <c r="F2" s="170"/>
      <c r="G2" s="170"/>
      <c r="H2" s="171">
        <v>10</v>
      </c>
      <c r="I2" s="171"/>
      <c r="J2" s="171"/>
      <c r="K2" s="172" t="s">
        <v>97</v>
      </c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</row>
    <row r="3" spans="1:28" s="7" customFormat="1" ht="18.75" customHeight="1" x14ac:dyDescent="0.15">
      <c r="A3" s="168"/>
      <c r="B3" s="170" t="s">
        <v>129</v>
      </c>
      <c r="C3" s="170"/>
      <c r="D3" s="170"/>
      <c r="E3" s="170"/>
      <c r="F3" s="170"/>
      <c r="G3" s="170"/>
      <c r="H3" s="171">
        <v>8</v>
      </c>
      <c r="I3" s="171"/>
      <c r="J3" s="171"/>
      <c r="K3" s="172" t="s">
        <v>97</v>
      </c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8" s="7" customFormat="1" ht="18.75" customHeight="1" thickBot="1" x14ac:dyDescent="0.2">
      <c r="A4" s="169"/>
      <c r="B4" s="174" t="s">
        <v>90</v>
      </c>
      <c r="C4" s="174"/>
      <c r="D4" s="174"/>
      <c r="E4" s="174"/>
      <c r="F4" s="174"/>
      <c r="G4" s="174"/>
      <c r="H4" s="175"/>
      <c r="I4" s="175"/>
      <c r="J4" s="175"/>
      <c r="K4" s="176" t="s">
        <v>123</v>
      </c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8" s="7" customFormat="1" ht="18.75" customHeight="1" x14ac:dyDescent="0.15">
      <c r="A5" s="192" t="s">
        <v>67</v>
      </c>
      <c r="B5" s="195" t="s">
        <v>91</v>
      </c>
      <c r="C5" s="195"/>
      <c r="D5" s="195"/>
      <c r="E5" s="195"/>
      <c r="F5" s="195"/>
      <c r="G5" s="195"/>
      <c r="H5" s="196"/>
      <c r="I5" s="196"/>
      <c r="J5" s="196"/>
      <c r="K5" s="197" t="str">
        <f>IF(H5=1,"契約が選択されています",IF(P5=3,"契約予定が選択されています","1：契約　　3：契約予定　の数字を入力願います"))</f>
        <v>1：契約　　3：契約予定　の数字を入力願います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8"/>
      <c r="X5" s="8"/>
      <c r="Y5" s="8"/>
      <c r="Z5" s="8"/>
    </row>
    <row r="6" spans="1:28" ht="18.75" customHeight="1" x14ac:dyDescent="0.15">
      <c r="A6" s="193"/>
      <c r="B6" s="199" t="s">
        <v>132</v>
      </c>
      <c r="C6" s="199"/>
      <c r="D6" s="199"/>
      <c r="E6" s="199"/>
      <c r="F6" s="199"/>
      <c r="G6" s="199"/>
      <c r="H6" s="200">
        <f>G49</f>
        <v>0</v>
      </c>
      <c r="I6" s="200"/>
      <c r="J6" s="200"/>
      <c r="K6" s="201" t="s">
        <v>125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2"/>
      <c r="W6" s="8"/>
      <c r="X6" s="8"/>
      <c r="Y6" s="8"/>
      <c r="Z6" s="8"/>
      <c r="AA6" s="8"/>
      <c r="AB6" s="8"/>
    </row>
    <row r="7" spans="1:28" ht="18.75" customHeight="1" x14ac:dyDescent="0.15">
      <c r="A7" s="193"/>
      <c r="B7" s="199" t="s">
        <v>133</v>
      </c>
      <c r="C7" s="199"/>
      <c r="D7" s="199"/>
      <c r="E7" s="199"/>
      <c r="F7" s="199"/>
      <c r="G7" s="199"/>
      <c r="H7" s="203"/>
      <c r="I7" s="203"/>
      <c r="J7" s="203"/>
      <c r="K7" s="186" t="s">
        <v>98</v>
      </c>
      <c r="L7" s="187"/>
      <c r="M7" s="187"/>
      <c r="N7" s="187"/>
      <c r="O7" s="188"/>
      <c r="P7" s="178" t="e">
        <f>H7/H6</f>
        <v>#DIV/0!</v>
      </c>
      <c r="Q7" s="178"/>
      <c r="R7" s="178"/>
      <c r="S7" s="179"/>
      <c r="T7" s="180"/>
      <c r="U7" s="180"/>
      <c r="V7" s="181"/>
    </row>
    <row r="8" spans="1:28" ht="18.75" hidden="1" customHeight="1" x14ac:dyDescent="0.15">
      <c r="A8" s="193"/>
      <c r="B8" s="182" t="s">
        <v>92</v>
      </c>
      <c r="C8" s="183"/>
      <c r="D8" s="183"/>
      <c r="E8" s="183"/>
      <c r="F8" s="183"/>
      <c r="G8" s="184"/>
      <c r="H8" s="185"/>
      <c r="I8" s="185"/>
      <c r="J8" s="185"/>
      <c r="K8" s="186" t="s">
        <v>99</v>
      </c>
      <c r="L8" s="187"/>
      <c r="M8" s="187"/>
      <c r="N8" s="187"/>
      <c r="O8" s="188"/>
      <c r="P8" s="189">
        <f>INT(H7*H3/100)</f>
        <v>0</v>
      </c>
      <c r="Q8" s="189"/>
      <c r="R8" s="189"/>
      <c r="S8" s="190" t="s">
        <v>100</v>
      </c>
      <c r="T8" s="190"/>
      <c r="U8" s="190"/>
      <c r="V8" s="191"/>
      <c r="W8" s="10"/>
    </row>
    <row r="9" spans="1:28" ht="18.75" hidden="1" customHeight="1" x14ac:dyDescent="0.15">
      <c r="A9" s="193"/>
      <c r="B9" s="204" t="s">
        <v>126</v>
      </c>
      <c r="C9" s="205"/>
      <c r="D9" s="205"/>
      <c r="E9" s="205"/>
      <c r="F9" s="205"/>
      <c r="G9" s="206"/>
      <c r="H9" s="207" t="str">
        <f>IF(H8="","",ROUND(H8/H7*100,2))</f>
        <v/>
      </c>
      <c r="I9" s="208"/>
      <c r="J9" s="209"/>
      <c r="K9" s="210" t="s">
        <v>127</v>
      </c>
      <c r="L9" s="211"/>
      <c r="M9" s="211"/>
      <c r="N9" s="211"/>
      <c r="O9" s="211"/>
      <c r="P9" s="211"/>
      <c r="Q9" s="94"/>
      <c r="R9" s="212" t="str">
        <f>IF(H9="","",IF(H9=H2,"","消費税が違います"))</f>
        <v/>
      </c>
      <c r="S9" s="212"/>
      <c r="T9" s="212"/>
      <c r="U9" s="212"/>
      <c r="V9" s="213"/>
      <c r="W9" s="10" t="e">
        <f>H8/H7*100</f>
        <v>#DIV/0!</v>
      </c>
    </row>
    <row r="10" spans="1:28" ht="18.75" hidden="1" customHeight="1" x14ac:dyDescent="0.15">
      <c r="A10" s="193"/>
      <c r="B10" s="199" t="s">
        <v>94</v>
      </c>
      <c r="C10" s="199"/>
      <c r="D10" s="199"/>
      <c r="E10" s="199"/>
      <c r="F10" s="199"/>
      <c r="G10" s="199"/>
      <c r="H10" s="214"/>
      <c r="I10" s="214"/>
      <c r="J10" s="214"/>
      <c r="K10" s="186" t="s">
        <v>101</v>
      </c>
      <c r="L10" s="187"/>
      <c r="M10" s="187"/>
      <c r="N10" s="187"/>
      <c r="O10" s="188"/>
      <c r="P10" s="178" t="e">
        <f>(H10+H7)/H6</f>
        <v>#DIV/0!</v>
      </c>
      <c r="Q10" s="178"/>
      <c r="R10" s="178"/>
      <c r="S10" s="179"/>
      <c r="T10" s="180"/>
      <c r="U10" s="180"/>
      <c r="V10" s="181"/>
      <c r="W10" s="10"/>
    </row>
    <row r="11" spans="1:28" ht="18.75" customHeight="1" thickBot="1" x14ac:dyDescent="0.2">
      <c r="A11" s="193"/>
      <c r="B11" s="182" t="s">
        <v>92</v>
      </c>
      <c r="C11" s="183"/>
      <c r="D11" s="183"/>
      <c r="E11" s="183"/>
      <c r="F11" s="183"/>
      <c r="G11" s="184"/>
      <c r="H11" s="222"/>
      <c r="I11" s="222"/>
      <c r="J11" s="222"/>
      <c r="K11" s="186" t="s">
        <v>99</v>
      </c>
      <c r="L11" s="187"/>
      <c r="M11" s="187"/>
      <c r="N11" s="187"/>
      <c r="O11" s="188"/>
      <c r="P11" s="189">
        <f>INT((H10+$H$7)*$H$2/100)-IF(H8="",P8,$H$8)</f>
        <v>0</v>
      </c>
      <c r="Q11" s="189"/>
      <c r="R11" s="189"/>
      <c r="S11" s="190" t="s">
        <v>100</v>
      </c>
      <c r="T11" s="190"/>
      <c r="U11" s="190"/>
      <c r="V11" s="191"/>
      <c r="W11" s="10"/>
    </row>
    <row r="12" spans="1:28" ht="30" hidden="1" customHeight="1" x14ac:dyDescent="0.15">
      <c r="A12" s="193"/>
      <c r="B12" s="199" t="s">
        <v>93</v>
      </c>
      <c r="C12" s="199"/>
      <c r="D12" s="199"/>
      <c r="E12" s="199"/>
      <c r="F12" s="199"/>
      <c r="G12" s="199"/>
      <c r="H12" s="215"/>
      <c r="I12" s="215"/>
      <c r="J12" s="215"/>
      <c r="K12" s="186" t="s">
        <v>124</v>
      </c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216"/>
    </row>
    <row r="13" spans="1:28" ht="30" hidden="1" customHeight="1" x14ac:dyDescent="0.15">
      <c r="A13" s="193"/>
      <c r="B13" s="199" t="s">
        <v>95</v>
      </c>
      <c r="C13" s="199"/>
      <c r="D13" s="199"/>
      <c r="E13" s="199"/>
      <c r="F13" s="199"/>
      <c r="G13" s="199"/>
      <c r="H13" s="215"/>
      <c r="I13" s="215"/>
      <c r="J13" s="215"/>
      <c r="K13" s="186" t="s">
        <v>124</v>
      </c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216"/>
    </row>
    <row r="14" spans="1:28" ht="30" hidden="1" customHeight="1" thickBot="1" x14ac:dyDescent="0.2">
      <c r="A14" s="194"/>
      <c r="B14" s="217" t="s">
        <v>104</v>
      </c>
      <c r="C14" s="217"/>
      <c r="D14" s="217"/>
      <c r="E14" s="217"/>
      <c r="F14" s="217"/>
      <c r="G14" s="217"/>
      <c r="H14" s="218"/>
      <c r="I14" s="218"/>
      <c r="J14" s="218"/>
      <c r="K14" s="219" t="s">
        <v>124</v>
      </c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1"/>
    </row>
    <row r="15" spans="1:28" ht="18.75" hidden="1" customHeight="1" x14ac:dyDescent="0.15">
      <c r="A15" s="167"/>
      <c r="B15" s="228"/>
      <c r="C15" s="112"/>
      <c r="D15" s="112"/>
      <c r="E15" s="112"/>
      <c r="F15" s="112"/>
      <c r="G15" s="112"/>
      <c r="H15" s="230"/>
      <c r="I15" s="230"/>
      <c r="J15" s="230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2"/>
    </row>
    <row r="16" spans="1:28" ht="18.75" hidden="1" customHeight="1" x14ac:dyDescent="0.15">
      <c r="A16" s="265"/>
      <c r="B16" s="229"/>
      <c r="C16" s="113"/>
      <c r="D16" s="113"/>
      <c r="E16" s="113"/>
      <c r="F16" s="113"/>
      <c r="G16" s="113"/>
      <c r="H16" s="222"/>
      <c r="I16" s="222"/>
      <c r="J16" s="222"/>
      <c r="K16" s="96"/>
      <c r="L16" s="96"/>
      <c r="M16" s="96"/>
      <c r="N16" s="95"/>
      <c r="O16" s="95"/>
      <c r="P16" s="233"/>
      <c r="Q16" s="234"/>
      <c r="R16" s="235"/>
      <c r="S16" s="190"/>
      <c r="T16" s="190"/>
      <c r="U16" s="190"/>
      <c r="V16" s="191"/>
      <c r="W16" s="10"/>
    </row>
    <row r="17" spans="1:29" ht="30" hidden="1" customHeight="1" thickBot="1" x14ac:dyDescent="0.2">
      <c r="A17" s="265"/>
      <c r="B17" s="266"/>
      <c r="C17" s="245"/>
      <c r="D17" s="246"/>
      <c r="E17" s="246"/>
      <c r="F17" s="246"/>
      <c r="G17" s="247"/>
      <c r="H17" s="215"/>
      <c r="I17" s="215"/>
      <c r="J17" s="215"/>
      <c r="K17" s="186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216"/>
    </row>
    <row r="18" spans="1:29" ht="18.75" hidden="1" customHeight="1" x14ac:dyDescent="0.15">
      <c r="A18" s="265"/>
      <c r="B18" s="228"/>
      <c r="C18" s="112"/>
      <c r="D18" s="112"/>
      <c r="E18" s="112"/>
      <c r="F18" s="112"/>
      <c r="G18" s="112"/>
      <c r="H18" s="230"/>
      <c r="I18" s="230"/>
      <c r="J18" s="230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2"/>
    </row>
    <row r="19" spans="1:29" ht="18.75" hidden="1" customHeight="1" x14ac:dyDescent="0.15">
      <c r="A19" s="265"/>
      <c r="B19" s="229"/>
      <c r="C19" s="113"/>
      <c r="D19" s="113"/>
      <c r="E19" s="113"/>
      <c r="F19" s="113"/>
      <c r="G19" s="113"/>
      <c r="H19" s="222"/>
      <c r="I19" s="222"/>
      <c r="J19" s="222"/>
      <c r="K19" s="96"/>
      <c r="L19" s="96"/>
      <c r="M19" s="96"/>
      <c r="N19" s="95"/>
      <c r="O19" s="95"/>
      <c r="P19" s="233"/>
      <c r="Q19" s="234"/>
      <c r="R19" s="235"/>
      <c r="S19" s="190"/>
      <c r="T19" s="190"/>
      <c r="U19" s="190"/>
      <c r="V19" s="191"/>
      <c r="W19" s="10"/>
    </row>
    <row r="20" spans="1:29" ht="30" hidden="1" customHeight="1" x14ac:dyDescent="0.15">
      <c r="A20" s="265"/>
      <c r="B20" s="224"/>
      <c r="C20" s="225"/>
      <c r="D20" s="226"/>
      <c r="E20" s="226"/>
      <c r="F20" s="226"/>
      <c r="G20" s="227"/>
      <c r="H20" s="215"/>
      <c r="I20" s="215"/>
      <c r="J20" s="215"/>
      <c r="K20" s="186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216"/>
    </row>
    <row r="21" spans="1:29" ht="18.75" hidden="1" customHeight="1" x14ac:dyDescent="0.15">
      <c r="A21" s="265"/>
      <c r="B21" s="223"/>
      <c r="C21" s="113"/>
      <c r="D21" s="113"/>
      <c r="E21" s="113"/>
      <c r="F21" s="113"/>
      <c r="G21" s="113"/>
      <c r="H21" s="203"/>
      <c r="I21" s="203"/>
      <c r="J21" s="203"/>
      <c r="K21" s="186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216"/>
    </row>
    <row r="22" spans="1:29" ht="30" hidden="1" customHeight="1" x14ac:dyDescent="0.15">
      <c r="A22" s="265"/>
      <c r="B22" s="224"/>
      <c r="C22" s="225"/>
      <c r="D22" s="226"/>
      <c r="E22" s="226"/>
      <c r="F22" s="226"/>
      <c r="G22" s="227"/>
      <c r="H22" s="215"/>
      <c r="I22" s="215"/>
      <c r="J22" s="215"/>
      <c r="K22" s="186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216"/>
    </row>
    <row r="23" spans="1:29" ht="30" hidden="1" customHeight="1" thickBot="1" x14ac:dyDescent="0.2">
      <c r="A23" s="169"/>
      <c r="B23" s="245"/>
      <c r="C23" s="246"/>
      <c r="D23" s="246"/>
      <c r="E23" s="246"/>
      <c r="F23" s="246"/>
      <c r="G23" s="247"/>
      <c r="H23" s="248"/>
      <c r="I23" s="248"/>
      <c r="J23" s="248"/>
      <c r="K23" s="249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1"/>
    </row>
    <row r="24" spans="1:29" ht="30" customHeight="1" x14ac:dyDescent="0.15">
      <c r="A24" s="167" t="s">
        <v>105</v>
      </c>
      <c r="B24" s="254" t="s">
        <v>102</v>
      </c>
      <c r="C24" s="254"/>
      <c r="D24" s="254"/>
      <c r="E24" s="254"/>
      <c r="F24" s="254"/>
      <c r="G24" s="254"/>
      <c r="H24" s="255" t="s">
        <v>134</v>
      </c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6"/>
    </row>
    <row r="25" spans="1:29" ht="30" customHeight="1" thickBot="1" x14ac:dyDescent="0.2">
      <c r="A25" s="252"/>
      <c r="B25" s="114"/>
      <c r="C25" s="115"/>
      <c r="D25" s="115"/>
      <c r="E25" s="115"/>
      <c r="F25" s="115"/>
      <c r="G25" s="115"/>
      <c r="H25" s="81"/>
      <c r="I25" s="81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</row>
    <row r="26" spans="1:29" ht="21.75" customHeight="1" thickBot="1" x14ac:dyDescent="0.2">
      <c r="A26" s="253"/>
      <c r="B26" s="257" t="s">
        <v>130</v>
      </c>
      <c r="C26" s="257"/>
      <c r="D26" s="257"/>
      <c r="E26" s="257"/>
      <c r="F26" s="257"/>
      <c r="G26" s="258"/>
      <c r="H26" s="259">
        <f>D41</f>
        <v>0</v>
      </c>
      <c r="I26" s="260"/>
      <c r="J26" s="261"/>
      <c r="K26" s="262" t="s">
        <v>103</v>
      </c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4"/>
    </row>
    <row r="27" spans="1:29" ht="21.75" customHeight="1" x14ac:dyDescent="0.15">
      <c r="A27" s="78" t="s">
        <v>106</v>
      </c>
      <c r="B27" s="236" t="s">
        <v>109</v>
      </c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7"/>
    </row>
    <row r="28" spans="1:29" ht="21.75" customHeight="1" thickBot="1" x14ac:dyDescent="0.2">
      <c r="A28" s="79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9"/>
    </row>
    <row r="29" spans="1:29" ht="21.75" customHeight="1" x14ac:dyDescent="0.15">
      <c r="A29" s="11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</row>
    <row r="30" spans="1:29" ht="14.25" customHeight="1" x14ac:dyDescent="0.15">
      <c r="A30" s="241" t="s">
        <v>135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2">
        <f ca="1">IF(H4="",TODAY(),H4)</f>
        <v>43707</v>
      </c>
      <c r="S30" s="242"/>
      <c r="T30" s="242"/>
      <c r="U30" s="242"/>
      <c r="V30" s="242"/>
      <c r="AC30" s="89"/>
    </row>
    <row r="31" spans="1:29" s="13" customFormat="1" ht="14.25" customHeight="1" x14ac:dyDescent="0.2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15"/>
      <c r="S31" s="14"/>
      <c r="T31" s="14"/>
      <c r="U31" s="14"/>
      <c r="V31" s="14"/>
    </row>
    <row r="32" spans="1:29" s="13" customFormat="1" ht="3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17" customFormat="1" ht="17.25" customHeight="1" thickBot="1" x14ac:dyDescent="0.25">
      <c r="E33" s="18"/>
      <c r="I33" s="99"/>
      <c r="J33" s="243" t="s">
        <v>86</v>
      </c>
      <c r="K33" s="243"/>
      <c r="L33" s="41"/>
      <c r="M33" s="244" t="str">
        <f>IF(A.最初に入力下さい!B5="","",A.最初に入力下さい!B5)</f>
        <v/>
      </c>
      <c r="N33" s="244"/>
      <c r="O33" s="244"/>
      <c r="P33" s="244"/>
      <c r="Q33" s="244"/>
      <c r="R33" s="244"/>
      <c r="S33" s="244"/>
      <c r="T33" s="244"/>
      <c r="U33" s="244"/>
      <c r="V33" s="19"/>
    </row>
    <row r="34" spans="1:22" s="17" customFormat="1" ht="11.25" customHeight="1" x14ac:dyDescent="0.15">
      <c r="A34" s="276"/>
      <c r="B34" s="276"/>
      <c r="C34" s="276"/>
      <c r="D34" s="276"/>
      <c r="E34" s="18"/>
      <c r="I34" s="99"/>
      <c r="J34" s="98"/>
      <c r="K34" s="98"/>
      <c r="L34" s="20"/>
      <c r="M34" s="277" t="str">
        <f>IF(A.最初に入力下さい!B10="","",A.最初に入力下さい!B10)</f>
        <v/>
      </c>
      <c r="N34" s="277"/>
      <c r="O34" s="277"/>
      <c r="P34" s="277"/>
      <c r="Q34" s="277"/>
      <c r="R34" s="277"/>
      <c r="S34" s="277"/>
      <c r="T34" s="277"/>
      <c r="U34" s="277"/>
      <c r="V34" s="19"/>
    </row>
    <row r="35" spans="1:22" s="17" customFormat="1" ht="14.25" customHeight="1" x14ac:dyDescent="0.15">
      <c r="A35" s="276"/>
      <c r="B35" s="276"/>
      <c r="C35" s="276"/>
      <c r="D35" s="276"/>
      <c r="E35" s="18"/>
      <c r="I35" s="99"/>
      <c r="J35" s="267" t="s">
        <v>60</v>
      </c>
      <c r="K35" s="267"/>
      <c r="L35" s="20"/>
      <c r="M35" s="268" t="str">
        <f>IF(A.最初に入力下さい!B11="","",A.最初に入力下さい!B11)</f>
        <v/>
      </c>
      <c r="N35" s="268"/>
      <c r="O35" s="268"/>
      <c r="P35" s="268"/>
      <c r="Q35" s="268"/>
      <c r="R35" s="268"/>
      <c r="S35" s="268"/>
      <c r="T35" s="268"/>
      <c r="U35" s="268"/>
      <c r="V35" s="19"/>
    </row>
    <row r="36" spans="1:22" s="17" customFormat="1" ht="14.25" customHeight="1" x14ac:dyDescent="0.15">
      <c r="A36" s="267" t="s">
        <v>77</v>
      </c>
      <c r="B36" s="267"/>
      <c r="C36" s="267"/>
      <c r="D36" s="267"/>
      <c r="E36" s="267"/>
      <c r="F36" s="267"/>
      <c r="G36" s="99"/>
      <c r="I36" s="99"/>
      <c r="J36" s="98"/>
      <c r="K36" s="98"/>
      <c r="L36" s="20"/>
      <c r="M36" s="268" t="str">
        <f>IF(A.最初に入力下さい!B12="","",A.最初に入力下さい!B12)</f>
        <v/>
      </c>
      <c r="N36" s="268"/>
      <c r="O36" s="268"/>
      <c r="P36" s="268"/>
      <c r="Q36" s="268"/>
      <c r="R36" s="268"/>
      <c r="S36" s="268"/>
      <c r="T36" s="268"/>
      <c r="U36" s="268"/>
      <c r="V36" s="19"/>
    </row>
    <row r="37" spans="1:22" s="17" customFormat="1" ht="21" customHeight="1" x14ac:dyDescent="0.2">
      <c r="A37" s="278"/>
      <c r="B37" s="278"/>
      <c r="C37" s="278"/>
      <c r="D37" s="278"/>
      <c r="E37" s="278"/>
      <c r="F37" s="278"/>
      <c r="G37" s="21" t="s">
        <v>1</v>
      </c>
      <c r="H37" s="22"/>
      <c r="I37" s="99"/>
      <c r="J37" s="267" t="s">
        <v>61</v>
      </c>
      <c r="K37" s="267"/>
      <c r="L37" s="20"/>
      <c r="M37" s="279" t="str">
        <f>IF(A.最初に入力下さい!B8="","",A.最初に入力下さい!B8)</f>
        <v/>
      </c>
      <c r="N37" s="279"/>
      <c r="O37" s="279"/>
      <c r="P37" s="279"/>
      <c r="Q37" s="279"/>
      <c r="R37" s="279"/>
      <c r="S37" s="279"/>
      <c r="T37" s="279"/>
      <c r="U37" s="279"/>
      <c r="V37" s="19"/>
    </row>
    <row r="38" spans="1:22" s="17" customFormat="1" ht="14.25" customHeight="1" x14ac:dyDescent="0.15">
      <c r="E38" s="18"/>
      <c r="I38" s="99"/>
      <c r="J38" s="267" t="s">
        <v>4</v>
      </c>
      <c r="K38" s="267"/>
      <c r="L38" s="20"/>
      <c r="M38" s="268" t="str">
        <f>IF(A.最初に入力下さい!B9="","",A.最初に入力下さい!B9)</f>
        <v/>
      </c>
      <c r="N38" s="268"/>
      <c r="O38" s="268"/>
      <c r="P38" s="268"/>
      <c r="Q38" s="268"/>
      <c r="R38" s="268"/>
      <c r="S38" s="268"/>
      <c r="T38" s="268"/>
      <c r="U38" s="268"/>
      <c r="V38" s="23" t="s">
        <v>88</v>
      </c>
    </row>
    <row r="39" spans="1:22" ht="12" customHeight="1" x14ac:dyDescent="0.15">
      <c r="I39" s="7"/>
      <c r="J39" s="7"/>
      <c r="K39" s="7"/>
      <c r="L39" s="7"/>
      <c r="M39" s="269" t="str">
        <f>IF(A.最初に入力下さい!B15="","",A.最初に入力下さい!B15)</f>
        <v/>
      </c>
      <c r="N39" s="269"/>
      <c r="O39" s="269"/>
      <c r="P39" s="269"/>
      <c r="Q39" s="269"/>
      <c r="R39" s="269"/>
      <c r="S39" s="269"/>
      <c r="T39" s="269"/>
      <c r="U39" s="269"/>
      <c r="V39" s="93"/>
    </row>
    <row r="40" spans="1:22" ht="12" customHeight="1" x14ac:dyDescent="0.15">
      <c r="I40" s="7"/>
      <c r="J40" s="7"/>
      <c r="K40" s="7"/>
      <c r="L40" s="7"/>
      <c r="M40" s="269" t="str">
        <f>IF(A.最初に入力下さい!B16="","",A.最初に入力下さい!B16)</f>
        <v/>
      </c>
      <c r="N40" s="269"/>
      <c r="O40" s="269"/>
      <c r="P40" s="269"/>
      <c r="Q40" s="269"/>
      <c r="R40" s="269"/>
      <c r="S40" s="269"/>
      <c r="T40" s="269"/>
      <c r="U40" s="269"/>
      <c r="V40" s="93"/>
    </row>
    <row r="41" spans="1:22" ht="12" customHeight="1" x14ac:dyDescent="0.15">
      <c r="A41" s="270" t="s">
        <v>48</v>
      </c>
      <c r="B41" s="270"/>
      <c r="C41" s="270"/>
      <c r="D41" s="272">
        <f>K53</f>
        <v>0</v>
      </c>
      <c r="E41" s="272"/>
      <c r="F41" s="272"/>
      <c r="G41" s="272"/>
      <c r="H41" s="272"/>
      <c r="I41" s="274" t="s">
        <v>47</v>
      </c>
      <c r="J41" s="7"/>
      <c r="K41" s="7"/>
      <c r="L41" s="7"/>
      <c r="M41" s="269" t="str">
        <f>IF(A.最初に入力下さい!B17="","",A.最初に入力下さい!B17)</f>
        <v/>
      </c>
      <c r="N41" s="269"/>
      <c r="O41" s="269"/>
      <c r="P41" s="269"/>
      <c r="Q41" s="269"/>
      <c r="R41" s="269"/>
      <c r="S41" s="269"/>
      <c r="T41" s="269"/>
      <c r="U41" s="269"/>
      <c r="V41" s="93"/>
    </row>
    <row r="42" spans="1:22" s="25" customFormat="1" ht="22.5" customHeight="1" x14ac:dyDescent="0.25">
      <c r="A42" s="271"/>
      <c r="B42" s="271"/>
      <c r="C42" s="271"/>
      <c r="D42" s="273"/>
      <c r="E42" s="273"/>
      <c r="F42" s="273"/>
      <c r="G42" s="273"/>
      <c r="H42" s="273"/>
      <c r="I42" s="275"/>
      <c r="J42" s="465" t="s">
        <v>128</v>
      </c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</row>
    <row r="43" spans="1:22" s="25" customFormat="1" ht="7.5" customHeight="1" x14ac:dyDescent="0.25">
      <c r="A43" s="294" t="s">
        <v>49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</row>
    <row r="44" spans="1:22" s="25" customFormat="1" ht="14.25" customHeight="1" thickBot="1" x14ac:dyDescent="0.3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</row>
    <row r="45" spans="1:22" ht="27" customHeight="1" x14ac:dyDescent="0.2">
      <c r="A45" s="296" t="s">
        <v>69</v>
      </c>
      <c r="B45" s="298" t="s">
        <v>87</v>
      </c>
      <c r="C45" s="299"/>
      <c r="D45" s="300"/>
      <c r="E45" s="301" t="str">
        <f>IF(B.契約内容!$F$12="","",B.契約内容!$F$12)</f>
        <v/>
      </c>
      <c r="F45" s="302"/>
      <c r="G45" s="302"/>
      <c r="H45" s="303"/>
      <c r="I45" s="304" t="s">
        <v>8</v>
      </c>
      <c r="J45" s="300"/>
      <c r="K45" s="304" t="str">
        <f>IF(B.契約内容!$D$3="","",B.契約内容!$D$3)</f>
        <v/>
      </c>
      <c r="L45" s="299"/>
      <c r="M45" s="299"/>
      <c r="N45" s="299"/>
      <c r="O45" s="300"/>
      <c r="P45" s="305"/>
      <c r="Q45" s="306"/>
      <c r="R45" s="306"/>
      <c r="S45" s="306"/>
      <c r="T45" s="306"/>
      <c r="U45" s="306"/>
      <c r="V45" s="307"/>
    </row>
    <row r="46" spans="1:22" ht="27" customHeight="1" thickBot="1" x14ac:dyDescent="0.2">
      <c r="A46" s="297"/>
      <c r="B46" s="308" t="s">
        <v>9</v>
      </c>
      <c r="C46" s="309"/>
      <c r="D46" s="310"/>
      <c r="E46" s="311" t="str">
        <f>IF(B.契約内容!$D$15="","",B.契約内容!$D$15)</f>
        <v/>
      </c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3"/>
    </row>
    <row r="47" spans="1:22" ht="27" customHeight="1" thickBot="1" x14ac:dyDescent="0.2">
      <c r="A47" s="296" t="s">
        <v>66</v>
      </c>
      <c r="B47" s="355" t="s">
        <v>68</v>
      </c>
      <c r="C47" s="356"/>
      <c r="D47" s="357"/>
      <c r="E47" s="358">
        <f>H5</f>
        <v>0</v>
      </c>
      <c r="F47" s="359"/>
      <c r="G47" s="360" t="str">
        <f>IF(E47=1,"契　約",IF(E47=3,"契約予定","1：契約　　　　　3：契約予定"))</f>
        <v>1：契約　　　　　3：契約予定</v>
      </c>
      <c r="H47" s="361"/>
      <c r="I47" s="361"/>
      <c r="J47" s="361"/>
      <c r="K47" s="362"/>
      <c r="L47" s="362"/>
      <c r="M47" s="362"/>
      <c r="N47" s="362"/>
      <c r="O47" s="361"/>
      <c r="P47" s="361"/>
      <c r="Q47" s="361"/>
      <c r="R47" s="361"/>
      <c r="S47" s="361"/>
      <c r="T47" s="361"/>
      <c r="U47" s="361"/>
      <c r="V47" s="363"/>
    </row>
    <row r="48" spans="1:22" ht="27" customHeight="1" x14ac:dyDescent="0.15">
      <c r="A48" s="354"/>
      <c r="B48" s="364"/>
      <c r="C48" s="365"/>
      <c r="D48" s="365"/>
      <c r="E48" s="365"/>
      <c r="F48" s="366"/>
      <c r="G48" s="367" t="s">
        <v>5</v>
      </c>
      <c r="H48" s="368"/>
      <c r="I48" s="367" t="s">
        <v>6</v>
      </c>
      <c r="J48" s="369"/>
      <c r="K48" s="298" t="s">
        <v>7</v>
      </c>
      <c r="L48" s="299"/>
      <c r="M48" s="299"/>
      <c r="N48" s="370"/>
      <c r="O48" s="369" t="s">
        <v>70</v>
      </c>
      <c r="P48" s="369"/>
      <c r="Q48" s="369"/>
      <c r="R48" s="369"/>
      <c r="S48" s="369"/>
      <c r="T48" s="369"/>
      <c r="U48" s="369"/>
      <c r="V48" s="371"/>
    </row>
    <row r="49" spans="1:22" ht="27" customHeight="1" x14ac:dyDescent="0.15">
      <c r="A49" s="354"/>
      <c r="B49" s="291" t="s">
        <v>0</v>
      </c>
      <c r="C49" s="292"/>
      <c r="D49" s="293"/>
      <c r="E49" s="323"/>
      <c r="F49" s="324"/>
      <c r="G49" s="316">
        <f>B.契約内容!G18</f>
        <v>0</v>
      </c>
      <c r="H49" s="325"/>
      <c r="I49" s="316">
        <f>B.契約内容!G20</f>
        <v>0</v>
      </c>
      <c r="J49" s="317"/>
      <c r="K49" s="318">
        <f>B.契約内容!G15</f>
        <v>0</v>
      </c>
      <c r="L49" s="319"/>
      <c r="M49" s="319"/>
      <c r="N49" s="320"/>
      <c r="O49" s="326" t="str">
        <f>IF(B.契約内容!$D$17="","",B.契約内容!$D$17)</f>
        <v/>
      </c>
      <c r="P49" s="326"/>
      <c r="Q49" s="326"/>
      <c r="R49" s="326"/>
      <c r="S49" s="326"/>
      <c r="T49" s="326"/>
      <c r="U49" s="326"/>
      <c r="V49" s="327"/>
    </row>
    <row r="50" spans="1:22" ht="27" customHeight="1" x14ac:dyDescent="0.15">
      <c r="A50" s="354"/>
      <c r="B50" s="280" t="s">
        <v>42</v>
      </c>
      <c r="C50" s="281"/>
      <c r="D50" s="282"/>
      <c r="E50" s="283">
        <f>IF($G$49=0,0,G50/$G$49)</f>
        <v>0</v>
      </c>
      <c r="F50" s="284"/>
      <c r="G50" s="285">
        <f>H7</f>
        <v>0</v>
      </c>
      <c r="H50" s="286"/>
      <c r="I50" s="285">
        <f>IF(H8="",P8,H8)</f>
        <v>0</v>
      </c>
      <c r="J50" s="287"/>
      <c r="K50" s="288">
        <f t="shared" ref="K50:K53" si="0">G50+I50</f>
        <v>0</v>
      </c>
      <c r="L50" s="289"/>
      <c r="M50" s="289"/>
      <c r="N50" s="290"/>
      <c r="O50" s="372" t="str">
        <f>IF(H12="","",H12)</f>
        <v/>
      </c>
      <c r="P50" s="372"/>
      <c r="Q50" s="372"/>
      <c r="R50" s="372"/>
      <c r="S50" s="372"/>
      <c r="T50" s="372"/>
      <c r="U50" s="372"/>
      <c r="V50" s="373"/>
    </row>
    <row r="51" spans="1:22" ht="27" customHeight="1" x14ac:dyDescent="0.15">
      <c r="A51" s="354"/>
      <c r="B51" s="374" t="s">
        <v>51</v>
      </c>
      <c r="C51" s="375"/>
      <c r="D51" s="376"/>
      <c r="E51" s="377"/>
      <c r="F51" s="378"/>
      <c r="G51" s="314"/>
      <c r="H51" s="315"/>
      <c r="I51" s="316">
        <f>IF(H11="",P11,H11)</f>
        <v>0</v>
      </c>
      <c r="J51" s="317"/>
      <c r="K51" s="318">
        <f t="shared" si="0"/>
        <v>0</v>
      </c>
      <c r="L51" s="319"/>
      <c r="M51" s="319"/>
      <c r="N51" s="320"/>
      <c r="O51" s="321" t="str">
        <f>IF(H13="","",H13)</f>
        <v/>
      </c>
      <c r="P51" s="321"/>
      <c r="Q51" s="321"/>
      <c r="R51" s="321"/>
      <c r="S51" s="321"/>
      <c r="T51" s="321"/>
      <c r="U51" s="321"/>
      <c r="V51" s="322"/>
    </row>
    <row r="52" spans="1:22" ht="27" customHeight="1" thickBot="1" x14ac:dyDescent="0.2">
      <c r="A52" s="297"/>
      <c r="B52" s="341" t="s">
        <v>96</v>
      </c>
      <c r="C52" s="342"/>
      <c r="D52" s="343"/>
      <c r="E52" s="344"/>
      <c r="F52" s="345"/>
      <c r="G52" s="346">
        <f>IF($E$47=3,0,G49-G50-G51)</f>
        <v>0</v>
      </c>
      <c r="H52" s="347"/>
      <c r="I52" s="346">
        <f>IF($E$47=3,0,I49-I50-I51)</f>
        <v>0</v>
      </c>
      <c r="J52" s="348"/>
      <c r="K52" s="349">
        <f>IF(E47=3,0,G52+I52)</f>
        <v>0</v>
      </c>
      <c r="L52" s="350"/>
      <c r="M52" s="350"/>
      <c r="N52" s="351"/>
      <c r="O52" s="352" t="str">
        <f>IF(H14="","",H14)</f>
        <v/>
      </c>
      <c r="P52" s="352"/>
      <c r="Q52" s="352"/>
      <c r="R52" s="352"/>
      <c r="S52" s="352"/>
      <c r="T52" s="352"/>
      <c r="U52" s="352"/>
      <c r="V52" s="353"/>
    </row>
    <row r="53" spans="1:22" ht="27" customHeight="1" thickBot="1" x14ac:dyDescent="0.2">
      <c r="A53" s="328" t="s">
        <v>64</v>
      </c>
      <c r="B53" s="329"/>
      <c r="C53" s="329"/>
      <c r="D53" s="330"/>
      <c r="E53" s="331"/>
      <c r="F53" s="332"/>
      <c r="G53" s="333">
        <f>51:51</f>
        <v>0</v>
      </c>
      <c r="H53" s="334"/>
      <c r="I53" s="333">
        <f>51:51</f>
        <v>0</v>
      </c>
      <c r="J53" s="335"/>
      <c r="K53" s="336">
        <f t="shared" si="0"/>
        <v>0</v>
      </c>
      <c r="L53" s="337"/>
      <c r="M53" s="337"/>
      <c r="N53" s="338"/>
      <c r="O53" s="339" t="str">
        <f>IF(H23="","",H23)</f>
        <v/>
      </c>
      <c r="P53" s="339"/>
      <c r="Q53" s="339"/>
      <c r="R53" s="339"/>
      <c r="S53" s="339"/>
      <c r="T53" s="339"/>
      <c r="U53" s="339"/>
      <c r="V53" s="340"/>
    </row>
    <row r="54" spans="1:22" ht="27" customHeight="1" x14ac:dyDescent="0.15">
      <c r="A54" s="379" t="s">
        <v>74</v>
      </c>
      <c r="B54" s="380"/>
      <c r="C54" s="380"/>
      <c r="D54" s="380"/>
      <c r="E54" s="380"/>
      <c r="F54" s="381"/>
      <c r="G54" s="385" t="str">
        <f>IF(H24="","",H24)</f>
        <v>消費税精算</v>
      </c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7"/>
    </row>
    <row r="55" spans="1:22" ht="27" customHeight="1" thickBot="1" x14ac:dyDescent="0.2">
      <c r="A55" s="382"/>
      <c r="B55" s="383"/>
      <c r="C55" s="383"/>
      <c r="D55" s="383"/>
      <c r="E55" s="383"/>
      <c r="F55" s="384"/>
      <c r="G55" s="388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90"/>
    </row>
    <row r="56" spans="1:22" ht="13.7" customHeight="1" x14ac:dyDescent="0.15">
      <c r="A56" s="27" t="s">
        <v>76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13.7" customHeight="1" x14ac:dyDescent="0.15">
      <c r="A57" s="391" t="s">
        <v>59</v>
      </c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</row>
    <row r="58" spans="1:22" ht="22.7" customHeight="1" x14ac:dyDescent="0.15">
      <c r="A58" s="392" t="s">
        <v>62</v>
      </c>
      <c r="B58" s="392"/>
      <c r="C58" s="392"/>
      <c r="D58" s="392"/>
      <c r="E58" s="393"/>
      <c r="F58" s="393"/>
      <c r="G58" s="393"/>
      <c r="H58" s="394" t="s">
        <v>63</v>
      </c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</row>
    <row r="59" spans="1:22" ht="22.7" customHeight="1" x14ac:dyDescent="0.15">
      <c r="A59" s="395" t="s">
        <v>84</v>
      </c>
      <c r="B59" s="396"/>
      <c r="C59" s="396"/>
      <c r="D59" s="397"/>
      <c r="E59" s="398" t="s">
        <v>83</v>
      </c>
      <c r="F59" s="398"/>
      <c r="G59" s="398"/>
      <c r="H59" s="398"/>
      <c r="I59" s="97" t="s">
        <v>6</v>
      </c>
      <c r="J59" s="395" t="s">
        <v>71</v>
      </c>
      <c r="K59" s="396"/>
      <c r="L59" s="396"/>
      <c r="M59" s="396"/>
      <c r="N59" s="396"/>
      <c r="O59" s="396"/>
      <c r="P59" s="397"/>
      <c r="Q59" s="395" t="s">
        <v>138</v>
      </c>
      <c r="R59" s="396"/>
      <c r="S59" s="396"/>
      <c r="T59" s="397"/>
      <c r="U59" s="396" t="s">
        <v>67</v>
      </c>
      <c r="V59" s="397"/>
    </row>
    <row r="60" spans="1:22" ht="22.7" customHeight="1" x14ac:dyDescent="0.15">
      <c r="A60" s="395"/>
      <c r="B60" s="396"/>
      <c r="C60" s="396"/>
      <c r="D60" s="397"/>
      <c r="E60" s="399" t="s">
        <v>136</v>
      </c>
      <c r="F60" s="399"/>
      <c r="G60" s="399"/>
      <c r="H60" s="399"/>
      <c r="I60" s="88"/>
      <c r="J60" s="395"/>
      <c r="K60" s="396"/>
      <c r="L60" s="396"/>
      <c r="M60" s="396"/>
      <c r="N60" s="396"/>
      <c r="O60" s="396"/>
      <c r="P60" s="397"/>
      <c r="Q60" s="29"/>
      <c r="R60" s="30"/>
      <c r="S60" s="30"/>
      <c r="T60" s="31"/>
      <c r="U60" s="400" t="s">
        <v>137</v>
      </c>
      <c r="V60" s="401"/>
    </row>
    <row r="61" spans="1:22" ht="22.7" customHeight="1" x14ac:dyDescent="0.15">
      <c r="A61" s="395"/>
      <c r="B61" s="396"/>
      <c r="C61" s="396"/>
      <c r="D61" s="397"/>
      <c r="E61" s="399" t="s">
        <v>136</v>
      </c>
      <c r="F61" s="399"/>
      <c r="G61" s="399"/>
      <c r="H61" s="399"/>
      <c r="I61" s="88"/>
      <c r="J61" s="395"/>
      <c r="K61" s="396"/>
      <c r="L61" s="396"/>
      <c r="M61" s="396"/>
      <c r="N61" s="396"/>
      <c r="O61" s="396"/>
      <c r="P61" s="397"/>
      <c r="Q61" s="29"/>
      <c r="R61" s="30"/>
      <c r="S61" s="30"/>
      <c r="T61" s="31"/>
      <c r="U61" s="400" t="s">
        <v>137</v>
      </c>
      <c r="V61" s="401"/>
    </row>
    <row r="62" spans="1:22" ht="22.7" customHeight="1" x14ac:dyDescent="0.15">
      <c r="A62" s="395"/>
      <c r="B62" s="396"/>
      <c r="C62" s="396"/>
      <c r="D62" s="397"/>
      <c r="E62" s="399" t="s">
        <v>136</v>
      </c>
      <c r="F62" s="399"/>
      <c r="G62" s="399"/>
      <c r="H62" s="399"/>
      <c r="I62" s="88"/>
      <c r="J62" s="395"/>
      <c r="K62" s="396"/>
      <c r="L62" s="396"/>
      <c r="M62" s="396"/>
      <c r="N62" s="396"/>
      <c r="O62" s="396"/>
      <c r="P62" s="397"/>
      <c r="Q62" s="29"/>
      <c r="R62" s="30"/>
      <c r="S62" s="30"/>
      <c r="T62" s="31"/>
      <c r="U62" s="400" t="s">
        <v>137</v>
      </c>
      <c r="V62" s="401"/>
    </row>
    <row r="63" spans="1:22" ht="22.7" customHeight="1" x14ac:dyDescent="0.15">
      <c r="A63" s="395"/>
      <c r="B63" s="396"/>
      <c r="C63" s="396"/>
      <c r="D63" s="397"/>
      <c r="E63" s="399" t="s">
        <v>136</v>
      </c>
      <c r="F63" s="399"/>
      <c r="G63" s="399"/>
      <c r="H63" s="399"/>
      <c r="I63" s="88"/>
      <c r="J63" s="395"/>
      <c r="K63" s="396"/>
      <c r="L63" s="396"/>
      <c r="M63" s="396"/>
      <c r="N63" s="396"/>
      <c r="O63" s="396"/>
      <c r="P63" s="397"/>
      <c r="Q63" s="29"/>
      <c r="R63" s="30"/>
      <c r="S63" s="30"/>
      <c r="T63" s="31"/>
      <c r="U63" s="400" t="s">
        <v>137</v>
      </c>
      <c r="V63" s="401"/>
    </row>
    <row r="64" spans="1:22" ht="22.7" customHeight="1" x14ac:dyDescent="0.15">
      <c r="A64" s="395"/>
      <c r="B64" s="396"/>
      <c r="C64" s="396"/>
      <c r="D64" s="397"/>
      <c r="E64" s="399" t="s">
        <v>136</v>
      </c>
      <c r="F64" s="399"/>
      <c r="G64" s="399"/>
      <c r="H64" s="399"/>
      <c r="I64" s="88"/>
      <c r="J64" s="395"/>
      <c r="K64" s="396"/>
      <c r="L64" s="396"/>
      <c r="M64" s="396"/>
      <c r="N64" s="396"/>
      <c r="O64" s="396"/>
      <c r="P64" s="397"/>
      <c r="Q64" s="29"/>
      <c r="R64" s="30"/>
      <c r="S64" s="30"/>
      <c r="T64" s="31"/>
      <c r="U64" s="400" t="s">
        <v>137</v>
      </c>
      <c r="V64" s="401"/>
    </row>
    <row r="65" spans="1:22" ht="22.7" customHeight="1" x14ac:dyDescent="0.15">
      <c r="A65" s="395"/>
      <c r="B65" s="396"/>
      <c r="C65" s="396"/>
      <c r="D65" s="397"/>
      <c r="E65" s="399" t="s">
        <v>136</v>
      </c>
      <c r="F65" s="399"/>
      <c r="G65" s="399"/>
      <c r="H65" s="399"/>
      <c r="I65" s="88"/>
      <c r="J65" s="395"/>
      <c r="K65" s="396"/>
      <c r="L65" s="396"/>
      <c r="M65" s="396"/>
      <c r="N65" s="396"/>
      <c r="O65" s="396"/>
      <c r="P65" s="397"/>
      <c r="Q65" s="29"/>
      <c r="R65" s="30"/>
      <c r="S65" s="30"/>
      <c r="T65" s="31"/>
      <c r="U65" s="400" t="s">
        <v>137</v>
      </c>
      <c r="V65" s="401"/>
    </row>
    <row r="66" spans="1:22" ht="22.7" customHeight="1" x14ac:dyDescent="0.15">
      <c r="A66" s="395"/>
      <c r="B66" s="396"/>
      <c r="C66" s="396"/>
      <c r="D66" s="397"/>
      <c r="E66" s="399" t="s">
        <v>136</v>
      </c>
      <c r="F66" s="399"/>
      <c r="G66" s="399"/>
      <c r="H66" s="399"/>
      <c r="I66" s="88"/>
      <c r="J66" s="395"/>
      <c r="K66" s="396"/>
      <c r="L66" s="396"/>
      <c r="M66" s="396"/>
      <c r="N66" s="396"/>
      <c r="O66" s="396"/>
      <c r="P66" s="397"/>
      <c r="Q66" s="29"/>
      <c r="R66" s="30"/>
      <c r="S66" s="30"/>
      <c r="T66" s="31"/>
      <c r="U66" s="400" t="s">
        <v>137</v>
      </c>
      <c r="V66" s="401"/>
    </row>
    <row r="67" spans="1:22" ht="22.7" customHeight="1" x14ac:dyDescent="0.15">
      <c r="A67" s="32"/>
      <c r="B67" s="33"/>
      <c r="C67" s="33"/>
      <c r="D67" s="34"/>
      <c r="E67" s="395"/>
      <c r="F67" s="396"/>
      <c r="G67" s="396"/>
      <c r="H67" s="396"/>
      <c r="I67" s="397"/>
      <c r="J67" s="395" t="s">
        <v>43</v>
      </c>
      <c r="K67" s="396"/>
      <c r="L67" s="396"/>
      <c r="M67" s="396"/>
      <c r="N67" s="396"/>
      <c r="O67" s="396"/>
      <c r="P67" s="397"/>
      <c r="Q67" s="35"/>
      <c r="R67" s="36"/>
      <c r="S67" s="36"/>
      <c r="T67" s="37"/>
      <c r="U67" s="402"/>
      <c r="V67" s="403"/>
    </row>
    <row r="68" spans="1:22" ht="7.5" customHeight="1" x14ac:dyDescent="0.15"/>
    <row r="69" spans="1:22" ht="12.2" customHeight="1" x14ac:dyDescent="0.15">
      <c r="A69" s="398" t="s">
        <v>75</v>
      </c>
      <c r="B69" s="398"/>
      <c r="C69" s="398"/>
      <c r="D69" s="398"/>
      <c r="E69" s="398"/>
      <c r="F69" s="398"/>
      <c r="G69" s="398"/>
      <c r="H69" s="398" t="s">
        <v>73</v>
      </c>
      <c r="I69" s="398"/>
      <c r="J69" s="398"/>
      <c r="K69" s="398"/>
      <c r="L69" s="398"/>
      <c r="M69" s="398"/>
      <c r="N69" s="398" t="s">
        <v>72</v>
      </c>
      <c r="O69" s="398"/>
      <c r="Q69" s="409" t="s">
        <v>10</v>
      </c>
      <c r="R69" s="409"/>
      <c r="S69" s="410"/>
      <c r="T69" s="411"/>
      <c r="U69" s="411"/>
      <c r="V69" s="412"/>
    </row>
    <row r="70" spans="1:22" ht="12.2" customHeight="1" x14ac:dyDescent="0.1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7"/>
      <c r="Q70" s="409"/>
      <c r="R70" s="409"/>
      <c r="S70" s="413"/>
      <c r="T70" s="414"/>
      <c r="U70" s="414"/>
      <c r="V70" s="415"/>
    </row>
    <row r="71" spans="1:22" ht="12.2" customHeight="1" x14ac:dyDescent="0.1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7"/>
      <c r="Q71" s="409" t="s">
        <v>11</v>
      </c>
      <c r="R71" s="409"/>
      <c r="S71" s="398"/>
      <c r="T71" s="398"/>
      <c r="U71" s="398"/>
      <c r="V71" s="398"/>
    </row>
    <row r="72" spans="1:22" ht="12.2" customHeight="1" x14ac:dyDescent="0.1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7"/>
      <c r="Q72" s="409"/>
      <c r="R72" s="409"/>
      <c r="S72" s="398"/>
      <c r="T72" s="398"/>
      <c r="U72" s="398"/>
      <c r="V72" s="398"/>
    </row>
    <row r="73" spans="1:22" s="7" customFormat="1" ht="14.25" customHeight="1" x14ac:dyDescent="0.25">
      <c r="F73" s="38"/>
      <c r="G73" s="404" t="s">
        <v>107</v>
      </c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5">
        <f ca="1">R30</f>
        <v>43707</v>
      </c>
      <c r="S73" s="405"/>
      <c r="T73" s="405"/>
      <c r="U73" s="405"/>
      <c r="V73" s="405"/>
    </row>
    <row r="74" spans="1:22" s="13" customFormat="1" ht="14.25" customHeight="1" x14ac:dyDescent="0.25">
      <c r="B74" s="14"/>
      <c r="C74" s="14"/>
      <c r="D74" s="14"/>
      <c r="E74" s="100"/>
      <c r="F74" s="100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39"/>
      <c r="S74" s="40"/>
      <c r="T74" s="40"/>
      <c r="U74" s="40"/>
      <c r="V74" s="40"/>
    </row>
    <row r="75" spans="1:22" ht="14.25" customHeight="1" x14ac:dyDescent="0.15">
      <c r="A75" s="406" t="str">
        <f>A30</f>
        <v>　　請求書（消費税精算)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242"/>
      <c r="S75" s="242"/>
      <c r="T75" s="242"/>
      <c r="U75" s="242"/>
      <c r="V75" s="242"/>
    </row>
    <row r="76" spans="1:22" s="13" customFormat="1" ht="14.25" customHeight="1" x14ac:dyDescent="0.2">
      <c r="A76" s="406"/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15"/>
      <c r="S76" s="14"/>
      <c r="T76" s="14"/>
      <c r="U76" s="14"/>
      <c r="V76" s="14"/>
    </row>
    <row r="77" spans="1:22" s="13" customFormat="1" ht="14.25" customHeight="1" x14ac:dyDescent="0.25">
      <c r="B77" s="14"/>
      <c r="C77" s="14"/>
      <c r="D77" s="14"/>
      <c r="E77" s="100"/>
      <c r="F77" s="100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39"/>
      <c r="S77" s="40"/>
      <c r="T77" s="40"/>
      <c r="U77" s="40"/>
      <c r="V77" s="40"/>
    </row>
    <row r="78" spans="1:22" s="17" customFormat="1" ht="14.25" customHeight="1" thickBot="1" x14ac:dyDescent="0.2">
      <c r="E78" s="18"/>
      <c r="I78" s="99"/>
      <c r="J78" s="407" t="s">
        <v>50</v>
      </c>
      <c r="K78" s="407"/>
      <c r="L78" s="41"/>
      <c r="M78" s="408" t="str">
        <f t="shared" ref="M78:M86" si="1">IF(M33="","",M33)</f>
        <v/>
      </c>
      <c r="N78" s="408"/>
      <c r="O78" s="408"/>
      <c r="P78" s="408"/>
      <c r="Q78" s="408"/>
      <c r="R78" s="408"/>
      <c r="S78" s="408"/>
      <c r="T78" s="408"/>
      <c r="U78" s="408"/>
      <c r="V78" s="19"/>
    </row>
    <row r="79" spans="1:22" s="17" customFormat="1" ht="11.25" customHeight="1" x14ac:dyDescent="0.15">
      <c r="A79" s="276"/>
      <c r="B79" s="276"/>
      <c r="C79" s="276"/>
      <c r="D79" s="276"/>
      <c r="E79" s="18"/>
      <c r="I79" s="99"/>
      <c r="J79" s="98"/>
      <c r="K79" s="98"/>
      <c r="L79" s="20"/>
      <c r="M79" s="277" t="str">
        <f t="shared" si="1"/>
        <v/>
      </c>
      <c r="N79" s="277"/>
      <c r="O79" s="277"/>
      <c r="P79" s="277"/>
      <c r="Q79" s="277"/>
      <c r="R79" s="277"/>
      <c r="S79" s="277"/>
      <c r="T79" s="277"/>
      <c r="U79" s="277"/>
      <c r="V79" s="19"/>
    </row>
    <row r="80" spans="1:22" s="17" customFormat="1" ht="14.25" customHeight="1" x14ac:dyDescent="0.15">
      <c r="A80" s="276"/>
      <c r="B80" s="276"/>
      <c r="C80" s="276"/>
      <c r="D80" s="276"/>
      <c r="E80" s="18"/>
      <c r="I80" s="99"/>
      <c r="J80" s="267" t="s">
        <v>60</v>
      </c>
      <c r="K80" s="267"/>
      <c r="L80" s="20"/>
      <c r="M80" s="268" t="str">
        <f t="shared" si="1"/>
        <v/>
      </c>
      <c r="N80" s="268"/>
      <c r="O80" s="268"/>
      <c r="P80" s="268"/>
      <c r="Q80" s="268"/>
      <c r="R80" s="268"/>
      <c r="S80" s="268"/>
      <c r="T80" s="268"/>
      <c r="U80" s="268"/>
      <c r="V80" s="19"/>
    </row>
    <row r="81" spans="1:22" s="17" customFormat="1" ht="14.25" customHeight="1" x14ac:dyDescent="0.15">
      <c r="A81" s="267" t="s">
        <v>77</v>
      </c>
      <c r="B81" s="267"/>
      <c r="C81" s="267"/>
      <c r="D81" s="267"/>
      <c r="E81" s="267"/>
      <c r="F81" s="267"/>
      <c r="G81" s="99"/>
      <c r="I81" s="99"/>
      <c r="J81" s="98"/>
      <c r="K81" s="98"/>
      <c r="L81" s="20"/>
      <c r="M81" s="268" t="str">
        <f t="shared" si="1"/>
        <v/>
      </c>
      <c r="N81" s="268"/>
      <c r="O81" s="268"/>
      <c r="P81" s="268"/>
      <c r="Q81" s="268"/>
      <c r="R81" s="268"/>
      <c r="S81" s="268"/>
      <c r="T81" s="268"/>
      <c r="U81" s="268"/>
      <c r="V81" s="19"/>
    </row>
    <row r="82" spans="1:22" s="17" customFormat="1" ht="21" customHeight="1" x14ac:dyDescent="0.2">
      <c r="A82" s="278"/>
      <c r="B82" s="278"/>
      <c r="C82" s="278"/>
      <c r="D82" s="278"/>
      <c r="E82" s="278"/>
      <c r="F82" s="278"/>
      <c r="G82" s="21" t="s">
        <v>1</v>
      </c>
      <c r="H82" s="22"/>
      <c r="I82" s="99"/>
      <c r="J82" s="267" t="s">
        <v>61</v>
      </c>
      <c r="K82" s="267"/>
      <c r="L82" s="20"/>
      <c r="M82" s="279" t="str">
        <f t="shared" si="1"/>
        <v/>
      </c>
      <c r="N82" s="279"/>
      <c r="O82" s="279"/>
      <c r="P82" s="279"/>
      <c r="Q82" s="279"/>
      <c r="R82" s="279"/>
      <c r="S82" s="279"/>
      <c r="T82" s="279"/>
      <c r="U82" s="279"/>
      <c r="V82" s="19"/>
    </row>
    <row r="83" spans="1:22" s="17" customFormat="1" ht="14.25" customHeight="1" x14ac:dyDescent="0.15">
      <c r="E83" s="18"/>
      <c r="I83" s="99"/>
      <c r="J83" s="267" t="s">
        <v>4</v>
      </c>
      <c r="K83" s="267"/>
      <c r="L83" s="20"/>
      <c r="M83" s="268" t="str">
        <f t="shared" si="1"/>
        <v/>
      </c>
      <c r="N83" s="268"/>
      <c r="O83" s="268"/>
      <c r="P83" s="268"/>
      <c r="Q83" s="268"/>
      <c r="R83" s="268"/>
      <c r="S83" s="268"/>
      <c r="T83" s="268"/>
      <c r="U83" s="268"/>
      <c r="V83" s="19"/>
    </row>
    <row r="84" spans="1:22" s="17" customFormat="1" ht="14.25" customHeight="1" x14ac:dyDescent="0.15">
      <c r="E84" s="18"/>
      <c r="I84" s="99"/>
      <c r="J84" s="99"/>
      <c r="K84" s="99"/>
      <c r="L84" s="99"/>
      <c r="M84" s="268" t="str">
        <f t="shared" si="1"/>
        <v/>
      </c>
      <c r="N84" s="268"/>
      <c r="O84" s="268"/>
      <c r="P84" s="268"/>
      <c r="Q84" s="268"/>
      <c r="R84" s="268"/>
      <c r="S84" s="268"/>
      <c r="T84" s="268"/>
      <c r="U84" s="268"/>
      <c r="V84" s="19"/>
    </row>
    <row r="85" spans="1:22" s="17" customFormat="1" ht="14.25" customHeight="1" x14ac:dyDescent="0.15">
      <c r="E85" s="18"/>
      <c r="I85" s="99"/>
      <c r="J85" s="99"/>
      <c r="K85" s="99"/>
      <c r="L85" s="99"/>
      <c r="M85" s="268" t="str">
        <f t="shared" si="1"/>
        <v/>
      </c>
      <c r="N85" s="268"/>
      <c r="O85" s="268"/>
      <c r="P85" s="268"/>
      <c r="Q85" s="268"/>
      <c r="R85" s="268"/>
      <c r="S85" s="268"/>
      <c r="T85" s="268"/>
      <c r="U85" s="268"/>
      <c r="V85" s="19"/>
    </row>
    <row r="86" spans="1:22" s="17" customFormat="1" ht="14.25" customHeight="1" x14ac:dyDescent="0.15">
      <c r="A86" s="270" t="s">
        <v>48</v>
      </c>
      <c r="B86" s="270"/>
      <c r="C86" s="270"/>
      <c r="D86" s="416">
        <f>D41</f>
        <v>0</v>
      </c>
      <c r="E86" s="416"/>
      <c r="F86" s="416"/>
      <c r="G86" s="416"/>
      <c r="H86" s="416"/>
      <c r="I86" s="274" t="s">
        <v>47</v>
      </c>
      <c r="J86" s="99"/>
      <c r="K86" s="99"/>
      <c r="L86" s="99"/>
      <c r="M86" s="268" t="str">
        <f t="shared" si="1"/>
        <v/>
      </c>
      <c r="N86" s="268"/>
      <c r="O86" s="268"/>
      <c r="P86" s="268"/>
      <c r="Q86" s="268"/>
      <c r="R86" s="268"/>
      <c r="S86" s="268"/>
      <c r="T86" s="268"/>
      <c r="U86" s="268"/>
      <c r="V86" s="19"/>
    </row>
    <row r="87" spans="1:22" s="25" customFormat="1" ht="14.25" customHeight="1" x14ac:dyDescent="0.25">
      <c r="A87" s="271"/>
      <c r="B87" s="271"/>
      <c r="C87" s="271"/>
      <c r="D87" s="417"/>
      <c r="E87" s="417"/>
      <c r="F87" s="417"/>
      <c r="G87" s="417"/>
      <c r="H87" s="417"/>
      <c r="I87" s="275"/>
      <c r="J87" s="24"/>
      <c r="K87" s="24"/>
      <c r="O87" s="26"/>
      <c r="P87" s="26"/>
      <c r="Q87" s="26"/>
      <c r="R87" s="26"/>
      <c r="S87" s="26"/>
      <c r="T87" s="26"/>
      <c r="U87" s="26"/>
      <c r="V87" s="26"/>
    </row>
    <row r="88" spans="1:22" s="25" customFormat="1" ht="14.25" customHeight="1" x14ac:dyDescent="0.25">
      <c r="A88" s="294" t="s">
        <v>49</v>
      </c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</row>
    <row r="89" spans="1:22" s="25" customFormat="1" ht="14.25" customHeight="1" thickBot="1" x14ac:dyDescent="0.3">
      <c r="A89" s="295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</row>
    <row r="90" spans="1:22" ht="26.25" customHeight="1" x14ac:dyDescent="0.2">
      <c r="A90" s="296" t="s">
        <v>69</v>
      </c>
      <c r="B90" s="299" t="s">
        <v>12</v>
      </c>
      <c r="C90" s="299"/>
      <c r="D90" s="300"/>
      <c r="E90" s="301" t="str">
        <f>IF(B.契約内容!$F$12="","",B.契約内容!$F$12)</f>
        <v/>
      </c>
      <c r="F90" s="302"/>
      <c r="G90" s="302"/>
      <c r="H90" s="303"/>
      <c r="I90" s="304" t="s">
        <v>8</v>
      </c>
      <c r="J90" s="300"/>
      <c r="K90" s="304" t="str">
        <f>IF(B.契約内容!$D$3="","",B.契約内容!$D$3)</f>
        <v/>
      </c>
      <c r="L90" s="299"/>
      <c r="M90" s="299"/>
      <c r="N90" s="299"/>
      <c r="O90" s="300"/>
      <c r="P90" s="305"/>
      <c r="Q90" s="306"/>
      <c r="R90" s="306"/>
      <c r="S90" s="306"/>
      <c r="T90" s="306"/>
      <c r="U90" s="306"/>
      <c r="V90" s="307"/>
    </row>
    <row r="91" spans="1:22" ht="26.25" customHeight="1" thickBot="1" x14ac:dyDescent="0.2">
      <c r="A91" s="354"/>
      <c r="B91" s="369" t="s">
        <v>9</v>
      </c>
      <c r="C91" s="369"/>
      <c r="D91" s="368"/>
      <c r="E91" s="311" t="str">
        <f>IF(B.契約内容!$D$15="","",B.契約内容!$D$15)</f>
        <v/>
      </c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3"/>
    </row>
    <row r="92" spans="1:22" ht="26.25" customHeight="1" x14ac:dyDescent="0.15">
      <c r="A92" s="296" t="s">
        <v>66</v>
      </c>
      <c r="B92" s="418" t="s">
        <v>68</v>
      </c>
      <c r="C92" s="419"/>
      <c r="D92" s="419"/>
      <c r="E92" s="420">
        <f>E47</f>
        <v>0</v>
      </c>
      <c r="F92" s="421"/>
      <c r="G92" s="360" t="str">
        <f>G47</f>
        <v>1：契約　　　　　3：契約予定</v>
      </c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3"/>
    </row>
    <row r="93" spans="1:22" ht="26.25" customHeight="1" x14ac:dyDescent="0.15">
      <c r="A93" s="354"/>
      <c r="B93" s="364"/>
      <c r="C93" s="365"/>
      <c r="D93" s="365"/>
      <c r="E93" s="365"/>
      <c r="F93" s="366"/>
      <c r="G93" s="392" t="s">
        <v>5</v>
      </c>
      <c r="H93" s="392"/>
      <c r="I93" s="422" t="s">
        <v>6</v>
      </c>
      <c r="J93" s="423"/>
      <c r="K93" s="392" t="s">
        <v>7</v>
      </c>
      <c r="L93" s="392"/>
      <c r="M93" s="392"/>
      <c r="N93" s="392"/>
      <c r="O93" s="392" t="s">
        <v>70</v>
      </c>
      <c r="P93" s="392"/>
      <c r="Q93" s="392"/>
      <c r="R93" s="392"/>
      <c r="S93" s="392"/>
      <c r="T93" s="422"/>
      <c r="U93" s="422"/>
      <c r="V93" s="424"/>
    </row>
    <row r="94" spans="1:22" ht="26.25" customHeight="1" x14ac:dyDescent="0.15">
      <c r="A94" s="354"/>
      <c r="B94" s="425" t="s">
        <v>0</v>
      </c>
      <c r="C94" s="426"/>
      <c r="D94" s="426"/>
      <c r="E94" s="436"/>
      <c r="F94" s="436"/>
      <c r="G94" s="434">
        <f>G49</f>
        <v>0</v>
      </c>
      <c r="H94" s="434"/>
      <c r="I94" s="434">
        <f>I49</f>
        <v>0</v>
      </c>
      <c r="J94" s="434"/>
      <c r="K94" s="435">
        <f>K49</f>
        <v>0</v>
      </c>
      <c r="L94" s="435"/>
      <c r="M94" s="435"/>
      <c r="N94" s="435"/>
      <c r="O94" s="437" t="str">
        <f>IF(O49="","",O49)</f>
        <v/>
      </c>
      <c r="P94" s="326"/>
      <c r="Q94" s="326"/>
      <c r="R94" s="326"/>
      <c r="S94" s="326"/>
      <c r="T94" s="326"/>
      <c r="U94" s="326"/>
      <c r="V94" s="327"/>
    </row>
    <row r="95" spans="1:22" ht="26.25" customHeight="1" x14ac:dyDescent="0.15">
      <c r="A95" s="354"/>
      <c r="B95" s="425" t="s">
        <v>42</v>
      </c>
      <c r="C95" s="426"/>
      <c r="D95" s="426"/>
      <c r="E95" s="433">
        <f>IF($G$49=0,0,G95/$G$49)</f>
        <v>0</v>
      </c>
      <c r="F95" s="433"/>
      <c r="G95" s="434">
        <f>G50</f>
        <v>0</v>
      </c>
      <c r="H95" s="434"/>
      <c r="I95" s="434">
        <f>I50</f>
        <v>0</v>
      </c>
      <c r="J95" s="434"/>
      <c r="K95" s="435">
        <f>K50</f>
        <v>0</v>
      </c>
      <c r="L95" s="435"/>
      <c r="M95" s="435"/>
      <c r="N95" s="435"/>
      <c r="O95" s="430" t="str">
        <f>IF(O50="","",O50)</f>
        <v/>
      </c>
      <c r="P95" s="431"/>
      <c r="Q95" s="431"/>
      <c r="R95" s="431"/>
      <c r="S95" s="431"/>
      <c r="T95" s="431"/>
      <c r="U95" s="431"/>
      <c r="V95" s="432"/>
    </row>
    <row r="96" spans="1:22" ht="26.25" customHeight="1" x14ac:dyDescent="0.15">
      <c r="A96" s="354"/>
      <c r="B96" s="425" t="s">
        <v>51</v>
      </c>
      <c r="C96" s="426"/>
      <c r="D96" s="426"/>
      <c r="E96" s="433"/>
      <c r="F96" s="433"/>
      <c r="G96" s="434"/>
      <c r="H96" s="434"/>
      <c r="I96" s="434">
        <f>I51</f>
        <v>0</v>
      </c>
      <c r="J96" s="434"/>
      <c r="K96" s="435">
        <f>K51</f>
        <v>0</v>
      </c>
      <c r="L96" s="435"/>
      <c r="M96" s="435"/>
      <c r="N96" s="435"/>
      <c r="O96" s="430" t="str">
        <f>IF(O51="","",O51)</f>
        <v/>
      </c>
      <c r="P96" s="431"/>
      <c r="Q96" s="431"/>
      <c r="R96" s="431"/>
      <c r="S96" s="431"/>
      <c r="T96" s="431"/>
      <c r="U96" s="431"/>
      <c r="V96" s="432"/>
    </row>
    <row r="97" spans="1:22" ht="26.25" customHeight="1" thickBot="1" x14ac:dyDescent="0.2">
      <c r="A97" s="297"/>
      <c r="B97" s="450" t="s">
        <v>65</v>
      </c>
      <c r="C97" s="451"/>
      <c r="D97" s="451"/>
      <c r="E97" s="452"/>
      <c r="F97" s="452"/>
      <c r="G97" s="453">
        <f>G52</f>
        <v>0</v>
      </c>
      <c r="H97" s="453"/>
      <c r="I97" s="453">
        <f>I52</f>
        <v>0</v>
      </c>
      <c r="J97" s="453"/>
      <c r="K97" s="454">
        <f>K52</f>
        <v>0</v>
      </c>
      <c r="L97" s="454"/>
      <c r="M97" s="454"/>
      <c r="N97" s="454"/>
      <c r="O97" s="427" t="str">
        <f>IF(O52="","",O52)</f>
        <v/>
      </c>
      <c r="P97" s="428"/>
      <c r="Q97" s="428"/>
      <c r="R97" s="428"/>
      <c r="S97" s="428"/>
      <c r="T97" s="428"/>
      <c r="U97" s="428"/>
      <c r="V97" s="429"/>
    </row>
    <row r="98" spans="1:22" ht="26.25" hidden="1" customHeight="1" x14ac:dyDescent="0.15">
      <c r="A98" s="296"/>
      <c r="B98" s="487"/>
      <c r="C98" s="488"/>
      <c r="D98" s="489"/>
      <c r="E98" s="438"/>
      <c r="F98" s="439"/>
      <c r="G98" s="440"/>
      <c r="H98" s="440"/>
      <c r="I98" s="440"/>
      <c r="J98" s="440"/>
      <c r="K98" s="441"/>
      <c r="L98" s="441"/>
      <c r="M98" s="441"/>
      <c r="N98" s="441"/>
      <c r="O98" s="479"/>
      <c r="P98" s="480"/>
      <c r="Q98" s="480"/>
      <c r="R98" s="480"/>
      <c r="S98" s="480"/>
      <c r="T98" s="480"/>
      <c r="U98" s="480"/>
      <c r="V98" s="481"/>
    </row>
    <row r="99" spans="1:22" ht="26.25" hidden="1" customHeight="1" x14ac:dyDescent="0.15">
      <c r="A99" s="354"/>
      <c r="B99" s="482"/>
      <c r="C99" s="483"/>
      <c r="D99" s="484"/>
      <c r="E99" s="485"/>
      <c r="F99" s="486"/>
      <c r="G99" s="440"/>
      <c r="H99" s="440"/>
      <c r="I99" s="440"/>
      <c r="J99" s="440"/>
      <c r="K99" s="441"/>
      <c r="L99" s="441"/>
      <c r="M99" s="441"/>
      <c r="N99" s="441"/>
      <c r="O99" s="90"/>
      <c r="P99" s="20"/>
      <c r="Q99" s="20"/>
      <c r="R99" s="20"/>
      <c r="S99" s="20"/>
      <c r="T99" s="20"/>
      <c r="U99" s="20"/>
      <c r="V99" s="91"/>
    </row>
    <row r="100" spans="1:22" ht="26.25" hidden="1" customHeight="1" thickBot="1" x14ac:dyDescent="0.2">
      <c r="A100" s="354"/>
      <c r="B100" s="442"/>
      <c r="C100" s="443"/>
      <c r="D100" s="444"/>
      <c r="E100" s="445"/>
      <c r="F100" s="446"/>
      <c r="G100" s="447"/>
      <c r="H100" s="447"/>
      <c r="I100" s="448"/>
      <c r="J100" s="449"/>
      <c r="K100" s="472"/>
      <c r="L100" s="472"/>
      <c r="M100" s="472"/>
      <c r="N100" s="472"/>
      <c r="O100" s="473"/>
      <c r="P100" s="474"/>
      <c r="Q100" s="474"/>
      <c r="R100" s="474"/>
      <c r="S100" s="474"/>
      <c r="T100" s="474"/>
      <c r="U100" s="474"/>
      <c r="V100" s="475"/>
    </row>
    <row r="101" spans="1:22" ht="26.25" hidden="1" customHeight="1" thickBot="1" x14ac:dyDescent="0.2">
      <c r="A101" s="297"/>
      <c r="B101" s="476"/>
      <c r="C101" s="477"/>
      <c r="D101" s="478"/>
      <c r="E101" s="331"/>
      <c r="F101" s="332"/>
      <c r="G101" s="467"/>
      <c r="H101" s="467"/>
      <c r="I101" s="467"/>
      <c r="J101" s="467"/>
      <c r="K101" s="468"/>
      <c r="L101" s="468"/>
      <c r="M101" s="468"/>
      <c r="N101" s="468"/>
      <c r="O101" s="101"/>
      <c r="P101" s="102"/>
      <c r="Q101" s="102"/>
      <c r="R101" s="102"/>
      <c r="S101" s="102"/>
      <c r="T101" s="102"/>
      <c r="U101" s="102"/>
      <c r="V101" s="103"/>
    </row>
    <row r="102" spans="1:22" ht="26.25" customHeight="1" thickBot="1" x14ac:dyDescent="0.2">
      <c r="A102" s="328" t="s">
        <v>64</v>
      </c>
      <c r="B102" s="329"/>
      <c r="C102" s="329"/>
      <c r="D102" s="330"/>
      <c r="E102" s="466"/>
      <c r="F102" s="466"/>
      <c r="G102" s="334">
        <f t="shared" ref="G102" si="2">G53</f>
        <v>0</v>
      </c>
      <c r="H102" s="467"/>
      <c r="I102" s="467">
        <f t="shared" ref="I102" si="3">I53</f>
        <v>0</v>
      </c>
      <c r="J102" s="467"/>
      <c r="K102" s="468">
        <f t="shared" ref="K102" si="4">K53</f>
        <v>0</v>
      </c>
      <c r="L102" s="468"/>
      <c r="M102" s="468"/>
      <c r="N102" s="468"/>
      <c r="O102" s="469" t="str">
        <f t="shared" ref="O102" si="5">IF(O53="","",O53)</f>
        <v/>
      </c>
      <c r="P102" s="470"/>
      <c r="Q102" s="470"/>
      <c r="R102" s="470"/>
      <c r="S102" s="470"/>
      <c r="T102" s="470"/>
      <c r="U102" s="470"/>
      <c r="V102" s="471"/>
    </row>
    <row r="103" spans="1:22" ht="21.75" customHeight="1" x14ac:dyDescent="0.15">
      <c r="A103" s="455" t="s">
        <v>74</v>
      </c>
      <c r="B103" s="380"/>
      <c r="C103" s="380"/>
      <c r="D103" s="380"/>
      <c r="E103" s="380"/>
      <c r="F103" s="381"/>
      <c r="G103" s="459" t="str">
        <f>IF(G54="","",G54)</f>
        <v>消費税精算</v>
      </c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1"/>
    </row>
    <row r="104" spans="1:22" ht="21.75" customHeight="1" x14ac:dyDescent="0.15">
      <c r="A104" s="456"/>
      <c r="B104" s="457"/>
      <c r="C104" s="457"/>
      <c r="D104" s="457"/>
      <c r="E104" s="457"/>
      <c r="F104" s="458"/>
      <c r="G104" s="462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4"/>
    </row>
    <row r="105" spans="1:22" ht="19.5" customHeight="1" x14ac:dyDescent="0.15"/>
  </sheetData>
  <sheetProtection password="C6C5" sheet="1" selectLockedCells="1"/>
  <mergeCells count="302">
    <mergeCell ref="A103:F104"/>
    <mergeCell ref="G103:V104"/>
    <mergeCell ref="J42:V42"/>
    <mergeCell ref="A102:D102"/>
    <mergeCell ref="E102:F102"/>
    <mergeCell ref="G102:H102"/>
    <mergeCell ref="I102:J102"/>
    <mergeCell ref="K102:N102"/>
    <mergeCell ref="O102:V102"/>
    <mergeCell ref="K100:N100"/>
    <mergeCell ref="O100:V100"/>
    <mergeCell ref="B101:D101"/>
    <mergeCell ref="E101:F101"/>
    <mergeCell ref="G101:H101"/>
    <mergeCell ref="I101:J101"/>
    <mergeCell ref="K101:N101"/>
    <mergeCell ref="O98:V98"/>
    <mergeCell ref="B99:D99"/>
    <mergeCell ref="E99:F99"/>
    <mergeCell ref="G99:H99"/>
    <mergeCell ref="I99:J99"/>
    <mergeCell ref="K99:N99"/>
    <mergeCell ref="A98:A101"/>
    <mergeCell ref="B98:D98"/>
    <mergeCell ref="E95:F95"/>
    <mergeCell ref="G95:H95"/>
    <mergeCell ref="I95:J95"/>
    <mergeCell ref="K95:N95"/>
    <mergeCell ref="E98:F98"/>
    <mergeCell ref="G98:H98"/>
    <mergeCell ref="I98:J98"/>
    <mergeCell ref="K98:N98"/>
    <mergeCell ref="B100:D100"/>
    <mergeCell ref="E100:F100"/>
    <mergeCell ref="G100:H100"/>
    <mergeCell ref="I100:J100"/>
    <mergeCell ref="B97:D97"/>
    <mergeCell ref="E97:F97"/>
    <mergeCell ref="G97:H97"/>
    <mergeCell ref="I97:J97"/>
    <mergeCell ref="K97:N97"/>
    <mergeCell ref="A92:A97"/>
    <mergeCell ref="B92:D92"/>
    <mergeCell ref="E92:F92"/>
    <mergeCell ref="G92:V92"/>
    <mergeCell ref="B93:F93"/>
    <mergeCell ref="G93:H93"/>
    <mergeCell ref="I93:J93"/>
    <mergeCell ref="K93:N93"/>
    <mergeCell ref="O93:V93"/>
    <mergeCell ref="B94:D94"/>
    <mergeCell ref="O97:V97"/>
    <mergeCell ref="O95:V95"/>
    <mergeCell ref="B96:D96"/>
    <mergeCell ref="E96:F96"/>
    <mergeCell ref="G96:H96"/>
    <mergeCell ref="I96:J96"/>
    <mergeCell ref="K96:N96"/>
    <mergeCell ref="O96:V96"/>
    <mergeCell ref="E94:F94"/>
    <mergeCell ref="G94:H94"/>
    <mergeCell ref="I94:J94"/>
    <mergeCell ref="K94:N94"/>
    <mergeCell ref="O94:V94"/>
    <mergeCell ref="B95:D95"/>
    <mergeCell ref="A88:V89"/>
    <mergeCell ref="A90:A91"/>
    <mergeCell ref="B90:D90"/>
    <mergeCell ref="E90:H90"/>
    <mergeCell ref="I90:J90"/>
    <mergeCell ref="K90:O90"/>
    <mergeCell ref="P90:V90"/>
    <mergeCell ref="B91:D91"/>
    <mergeCell ref="E91:V91"/>
    <mergeCell ref="J83:K83"/>
    <mergeCell ref="M83:U83"/>
    <mergeCell ref="M84:U84"/>
    <mergeCell ref="M85:U85"/>
    <mergeCell ref="A86:C87"/>
    <mergeCell ref="D86:H87"/>
    <mergeCell ref="I86:I87"/>
    <mergeCell ref="M86:U86"/>
    <mergeCell ref="A79:D80"/>
    <mergeCell ref="M79:U79"/>
    <mergeCell ref="J80:K80"/>
    <mergeCell ref="M80:U80"/>
    <mergeCell ref="A81:F82"/>
    <mergeCell ref="M81:U81"/>
    <mergeCell ref="J82:K82"/>
    <mergeCell ref="M82:U82"/>
    <mergeCell ref="G73:Q74"/>
    <mergeCell ref="R73:V73"/>
    <mergeCell ref="A75:Q76"/>
    <mergeCell ref="R75:V75"/>
    <mergeCell ref="J78:K78"/>
    <mergeCell ref="M78:U78"/>
    <mergeCell ref="A69:G69"/>
    <mergeCell ref="H69:M69"/>
    <mergeCell ref="N69:O69"/>
    <mergeCell ref="Q69:R70"/>
    <mergeCell ref="S69:V70"/>
    <mergeCell ref="A70:G72"/>
    <mergeCell ref="H70:M72"/>
    <mergeCell ref="N70:O72"/>
    <mergeCell ref="Q71:R72"/>
    <mergeCell ref="S71:V72"/>
    <mergeCell ref="A66:D66"/>
    <mergeCell ref="E66:H66"/>
    <mergeCell ref="J66:P66"/>
    <mergeCell ref="U66:V66"/>
    <mergeCell ref="E67:I67"/>
    <mergeCell ref="J67:P67"/>
    <mergeCell ref="U67:V67"/>
    <mergeCell ref="A64:D64"/>
    <mergeCell ref="E64:H64"/>
    <mergeCell ref="J64:P64"/>
    <mergeCell ref="U64:V64"/>
    <mergeCell ref="A65:D65"/>
    <mergeCell ref="E65:H65"/>
    <mergeCell ref="J65:P65"/>
    <mergeCell ref="U65:V65"/>
    <mergeCell ref="A62:D62"/>
    <mergeCell ref="E62:H62"/>
    <mergeCell ref="J62:P62"/>
    <mergeCell ref="U62:V62"/>
    <mergeCell ref="A63:D63"/>
    <mergeCell ref="E63:H63"/>
    <mergeCell ref="J63:P63"/>
    <mergeCell ref="U63:V63"/>
    <mergeCell ref="A60:D60"/>
    <mergeCell ref="E60:H60"/>
    <mergeCell ref="J60:P60"/>
    <mergeCell ref="U60:V60"/>
    <mergeCell ref="A61:D61"/>
    <mergeCell ref="E61:H61"/>
    <mergeCell ref="J61:P61"/>
    <mergeCell ref="U61:V61"/>
    <mergeCell ref="A54:F55"/>
    <mergeCell ref="G54:V55"/>
    <mergeCell ref="A57:V57"/>
    <mergeCell ref="A58:G58"/>
    <mergeCell ref="H58:V58"/>
    <mergeCell ref="A59:D59"/>
    <mergeCell ref="E59:H59"/>
    <mergeCell ref="J59:P59"/>
    <mergeCell ref="Q59:T59"/>
    <mergeCell ref="U59:V59"/>
    <mergeCell ref="A53:D53"/>
    <mergeCell ref="E53:F53"/>
    <mergeCell ref="G53:H53"/>
    <mergeCell ref="I53:J53"/>
    <mergeCell ref="K53:N53"/>
    <mergeCell ref="O53:V53"/>
    <mergeCell ref="B52:D52"/>
    <mergeCell ref="E52:F52"/>
    <mergeCell ref="G52:H52"/>
    <mergeCell ref="I52:J52"/>
    <mergeCell ref="K52:N52"/>
    <mergeCell ref="O52:V52"/>
    <mergeCell ref="A47:A52"/>
    <mergeCell ref="B47:D47"/>
    <mergeCell ref="E47:F47"/>
    <mergeCell ref="G47:V47"/>
    <mergeCell ref="B48:F48"/>
    <mergeCell ref="G48:H48"/>
    <mergeCell ref="I48:J48"/>
    <mergeCell ref="K48:N48"/>
    <mergeCell ref="O48:V48"/>
    <mergeCell ref="O50:V50"/>
    <mergeCell ref="B51:D51"/>
    <mergeCell ref="E51:F51"/>
    <mergeCell ref="G51:H51"/>
    <mergeCell ref="I51:J51"/>
    <mergeCell ref="K51:N51"/>
    <mergeCell ref="O51:V51"/>
    <mergeCell ref="E49:F49"/>
    <mergeCell ref="G49:H49"/>
    <mergeCell ref="I49:J49"/>
    <mergeCell ref="K49:N49"/>
    <mergeCell ref="O49:V49"/>
    <mergeCell ref="B50:D50"/>
    <mergeCell ref="E50:F50"/>
    <mergeCell ref="G50:H50"/>
    <mergeCell ref="I50:J50"/>
    <mergeCell ref="K50:N50"/>
    <mergeCell ref="B49:D49"/>
    <mergeCell ref="A43:V44"/>
    <mergeCell ref="A45:A46"/>
    <mergeCell ref="B45:D45"/>
    <mergeCell ref="E45:H45"/>
    <mergeCell ref="I45:J45"/>
    <mergeCell ref="K45:O45"/>
    <mergeCell ref="P45:V45"/>
    <mergeCell ref="B46:D46"/>
    <mergeCell ref="E46:V46"/>
    <mergeCell ref="J38:K38"/>
    <mergeCell ref="M38:U38"/>
    <mergeCell ref="M39:U39"/>
    <mergeCell ref="M40:U40"/>
    <mergeCell ref="A41:C42"/>
    <mergeCell ref="D41:H42"/>
    <mergeCell ref="I41:I42"/>
    <mergeCell ref="M41:U41"/>
    <mergeCell ref="A34:D35"/>
    <mergeCell ref="M34:U34"/>
    <mergeCell ref="J35:K35"/>
    <mergeCell ref="M35:U35"/>
    <mergeCell ref="A36:F37"/>
    <mergeCell ref="M36:U36"/>
    <mergeCell ref="J37:K37"/>
    <mergeCell ref="M37:U37"/>
    <mergeCell ref="B27:V27"/>
    <mergeCell ref="B28:V28"/>
    <mergeCell ref="B29:V29"/>
    <mergeCell ref="A30:Q31"/>
    <mergeCell ref="R30:V30"/>
    <mergeCell ref="J33:K33"/>
    <mergeCell ref="M33:U33"/>
    <mergeCell ref="B23:G23"/>
    <mergeCell ref="H23:J23"/>
    <mergeCell ref="K23:V23"/>
    <mergeCell ref="A24:A26"/>
    <mergeCell ref="B24:G24"/>
    <mergeCell ref="H24:V24"/>
    <mergeCell ref="B26:G26"/>
    <mergeCell ref="H26:J26"/>
    <mergeCell ref="K26:V26"/>
    <mergeCell ref="A15:A23"/>
    <mergeCell ref="B15:B17"/>
    <mergeCell ref="H15:J15"/>
    <mergeCell ref="K15:V15"/>
    <mergeCell ref="H16:J16"/>
    <mergeCell ref="P16:R16"/>
    <mergeCell ref="S16:V16"/>
    <mergeCell ref="C17:G17"/>
    <mergeCell ref="B21:B22"/>
    <mergeCell ref="H21:J21"/>
    <mergeCell ref="K21:V21"/>
    <mergeCell ref="C22:G22"/>
    <mergeCell ref="H22:J22"/>
    <mergeCell ref="K22:V22"/>
    <mergeCell ref="B18:B20"/>
    <mergeCell ref="H18:J18"/>
    <mergeCell ref="K18:V18"/>
    <mergeCell ref="H19:J19"/>
    <mergeCell ref="P19:R19"/>
    <mergeCell ref="S19:V19"/>
    <mergeCell ref="C20:G20"/>
    <mergeCell ref="H20:J20"/>
    <mergeCell ref="K20:V20"/>
    <mergeCell ref="P10:R10"/>
    <mergeCell ref="S10:V10"/>
    <mergeCell ref="H17:J17"/>
    <mergeCell ref="K17:V17"/>
    <mergeCell ref="B13:G13"/>
    <mergeCell ref="H13:J13"/>
    <mergeCell ref="K13:V13"/>
    <mergeCell ref="B14:G14"/>
    <mergeCell ref="H14:J14"/>
    <mergeCell ref="K14:V14"/>
    <mergeCell ref="B11:G11"/>
    <mergeCell ref="H11:J11"/>
    <mergeCell ref="K11:O11"/>
    <mergeCell ref="P11:R11"/>
    <mergeCell ref="S11:V11"/>
    <mergeCell ref="B12:G12"/>
    <mergeCell ref="H12:J12"/>
    <mergeCell ref="K12:V12"/>
    <mergeCell ref="P7:R7"/>
    <mergeCell ref="S7:V7"/>
    <mergeCell ref="B8:G8"/>
    <mergeCell ref="H8:J8"/>
    <mergeCell ref="K8:O8"/>
    <mergeCell ref="P8:R8"/>
    <mergeCell ref="S8:V8"/>
    <mergeCell ref="A5:A14"/>
    <mergeCell ref="B5:G5"/>
    <mergeCell ref="H5:J5"/>
    <mergeCell ref="K5:V5"/>
    <mergeCell ref="B6:G6"/>
    <mergeCell ref="H6:J6"/>
    <mergeCell ref="K6:V6"/>
    <mergeCell ref="B7:G7"/>
    <mergeCell ref="H7:J7"/>
    <mergeCell ref="K7:O7"/>
    <mergeCell ref="B9:G9"/>
    <mergeCell ref="H9:J9"/>
    <mergeCell ref="K9:P9"/>
    <mergeCell ref="R9:V9"/>
    <mergeCell ref="B10:G10"/>
    <mergeCell ref="H10:J10"/>
    <mergeCell ref="K10:O10"/>
    <mergeCell ref="A2:A4"/>
    <mergeCell ref="B2:G2"/>
    <mergeCell ref="H2:J2"/>
    <mergeCell ref="K2:V2"/>
    <mergeCell ref="B3:G3"/>
    <mergeCell ref="H3:J3"/>
    <mergeCell ref="K3:V3"/>
    <mergeCell ref="B4:G4"/>
    <mergeCell ref="H4:J4"/>
    <mergeCell ref="K4:V4"/>
  </mergeCells>
  <phoneticPr fontId="3"/>
  <conditionalFormatting sqref="R9:V9">
    <cfRule type="notContainsBlanks" dxfId="0" priority="1">
      <formula>LEN(TRIM(R9))&gt;0</formula>
    </cfRule>
  </conditionalFormatting>
  <dataValidations count="3">
    <dataValidation operator="greaterThan" allowBlank="1" showInputMessage="1" showErrorMessage="1" sqref="H9:J9" xr:uid="{00000000-0002-0000-0200-000000000000}"/>
    <dataValidation type="date" operator="greaterThan" allowBlank="1" showInputMessage="1" showErrorMessage="1" sqref="H4" xr:uid="{00000000-0002-0000-0200-000001000000}">
      <formula1>41690</formula1>
    </dataValidation>
    <dataValidation type="whole" operator="greaterThan" allowBlank="1" showInputMessage="1" showErrorMessage="1" sqref="H15:H16 H18:H19 H21 H7:H8 H10:H11" xr:uid="{00000000-0002-0000-0200-000002000000}">
      <formula1>-9999999999</formula1>
    </dataValidation>
  </dataValidations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 xml:space="preserve">&amp;L&amp;8出力日時：&amp;D　&amp;T&amp;R&amp;8萩原建設請求書ｖｅｒ3.0
</oddFooter>
  </headerFooter>
  <rowBreaks count="1" manualBreakCount="1">
    <brk id="7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3"/>
  <sheetViews>
    <sheetView view="pageBreakPreview" zoomScaleNormal="95" zoomScaleSheetLayoutView="100" workbookViewId="0">
      <selection activeCell="Z39" sqref="Z39"/>
    </sheetView>
  </sheetViews>
  <sheetFormatPr defaultColWidth="9" defaultRowHeight="15" customHeight="1" x14ac:dyDescent="0.15"/>
  <cols>
    <col min="1" max="1" width="3.75" style="9" customWidth="1"/>
    <col min="2" max="2" width="2.125" style="9" customWidth="1"/>
    <col min="3" max="4" width="5.625" style="9" customWidth="1"/>
    <col min="5" max="5" width="2.625" style="12" customWidth="1"/>
    <col min="6" max="6" width="2.625" style="9" customWidth="1"/>
    <col min="7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9" ht="14.25" customHeight="1" x14ac:dyDescent="0.15">
      <c r="A1" s="241" t="s">
        <v>135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2" t="s">
        <v>142</v>
      </c>
      <c r="S1" s="242"/>
      <c r="T1" s="242"/>
      <c r="U1" s="242"/>
      <c r="V1" s="242"/>
      <c r="AC1" s="89"/>
    </row>
    <row r="2" spans="1:29" s="13" customFormat="1" ht="14.25" customHeight="1" x14ac:dyDescent="0.2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15"/>
      <c r="S2" s="14"/>
      <c r="T2" s="14"/>
      <c r="U2" s="14"/>
      <c r="V2" s="14"/>
    </row>
    <row r="3" spans="1:29" s="13" customFormat="1" ht="3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9" s="17" customFormat="1" ht="17.25" customHeight="1" thickBot="1" x14ac:dyDescent="0.25">
      <c r="E4" s="18"/>
      <c r="I4" s="118"/>
      <c r="J4" s="243" t="s">
        <v>86</v>
      </c>
      <c r="K4" s="243"/>
      <c r="L4" s="41"/>
      <c r="M4" s="244" t="s">
        <v>139</v>
      </c>
      <c r="N4" s="244"/>
      <c r="O4" s="244"/>
      <c r="P4" s="244"/>
      <c r="Q4" s="244"/>
      <c r="R4" s="244"/>
      <c r="S4" s="244"/>
      <c r="T4" s="244"/>
      <c r="U4" s="244"/>
      <c r="V4" s="19"/>
    </row>
    <row r="5" spans="1:29" s="17" customFormat="1" ht="11.25" customHeight="1" x14ac:dyDescent="0.15">
      <c r="A5" s="276"/>
      <c r="B5" s="276"/>
      <c r="C5" s="276"/>
      <c r="D5" s="276"/>
      <c r="E5" s="18"/>
      <c r="I5" s="118"/>
      <c r="J5" s="117"/>
      <c r="K5" s="117"/>
      <c r="L5" s="20"/>
      <c r="M5" s="277" t="s">
        <v>139</v>
      </c>
      <c r="N5" s="277"/>
      <c r="O5" s="277"/>
      <c r="P5" s="277"/>
      <c r="Q5" s="277"/>
      <c r="R5" s="277"/>
      <c r="S5" s="277"/>
      <c r="T5" s="277"/>
      <c r="U5" s="277"/>
      <c r="V5" s="19"/>
    </row>
    <row r="6" spans="1:29" s="17" customFormat="1" ht="14.25" customHeight="1" x14ac:dyDescent="0.15">
      <c r="A6" s="276"/>
      <c r="B6" s="276"/>
      <c r="C6" s="276"/>
      <c r="D6" s="276"/>
      <c r="E6" s="18"/>
      <c r="I6" s="118"/>
      <c r="J6" s="267" t="s">
        <v>60</v>
      </c>
      <c r="K6" s="267"/>
      <c r="L6" s="20"/>
      <c r="M6" s="268" t="s">
        <v>139</v>
      </c>
      <c r="N6" s="268"/>
      <c r="O6" s="268"/>
      <c r="P6" s="268"/>
      <c r="Q6" s="268"/>
      <c r="R6" s="268"/>
      <c r="S6" s="268"/>
      <c r="T6" s="268"/>
      <c r="U6" s="268"/>
      <c r="V6" s="19"/>
    </row>
    <row r="7" spans="1:29" s="17" customFormat="1" ht="14.25" customHeight="1" x14ac:dyDescent="0.15">
      <c r="A7" s="267" t="s">
        <v>77</v>
      </c>
      <c r="B7" s="267"/>
      <c r="C7" s="267"/>
      <c r="D7" s="267"/>
      <c r="E7" s="267"/>
      <c r="F7" s="267"/>
      <c r="G7" s="118"/>
      <c r="I7" s="118"/>
      <c r="J7" s="117"/>
      <c r="K7" s="117"/>
      <c r="L7" s="20"/>
      <c r="M7" s="268" t="s">
        <v>139</v>
      </c>
      <c r="N7" s="268"/>
      <c r="O7" s="268"/>
      <c r="P7" s="268"/>
      <c r="Q7" s="268"/>
      <c r="R7" s="268"/>
      <c r="S7" s="268"/>
      <c r="T7" s="268"/>
      <c r="U7" s="268"/>
      <c r="V7" s="19"/>
    </row>
    <row r="8" spans="1:29" s="17" customFormat="1" ht="21" customHeight="1" x14ac:dyDescent="0.2">
      <c r="A8" s="278"/>
      <c r="B8" s="278"/>
      <c r="C8" s="278"/>
      <c r="D8" s="278"/>
      <c r="E8" s="278"/>
      <c r="F8" s="278"/>
      <c r="G8" s="21" t="s">
        <v>1</v>
      </c>
      <c r="H8" s="22"/>
      <c r="I8" s="118"/>
      <c r="J8" s="267" t="s">
        <v>61</v>
      </c>
      <c r="K8" s="267"/>
      <c r="L8" s="20"/>
      <c r="M8" s="279" t="s">
        <v>139</v>
      </c>
      <c r="N8" s="279"/>
      <c r="O8" s="279"/>
      <c r="P8" s="279"/>
      <c r="Q8" s="279"/>
      <c r="R8" s="279"/>
      <c r="S8" s="279"/>
      <c r="T8" s="279"/>
      <c r="U8" s="279"/>
      <c r="V8" s="19"/>
    </row>
    <row r="9" spans="1:29" s="17" customFormat="1" ht="14.25" customHeight="1" x14ac:dyDescent="0.15">
      <c r="E9" s="18"/>
      <c r="I9" s="118"/>
      <c r="J9" s="267" t="s">
        <v>4</v>
      </c>
      <c r="K9" s="267"/>
      <c r="L9" s="20"/>
      <c r="M9" s="268" t="s">
        <v>139</v>
      </c>
      <c r="N9" s="268"/>
      <c r="O9" s="268"/>
      <c r="P9" s="268"/>
      <c r="Q9" s="268"/>
      <c r="R9" s="268"/>
      <c r="S9" s="268"/>
      <c r="T9" s="268"/>
      <c r="U9" s="268"/>
      <c r="V9" s="23" t="s">
        <v>88</v>
      </c>
    </row>
    <row r="10" spans="1:29" ht="12" customHeight="1" x14ac:dyDescent="0.15">
      <c r="I10" s="7"/>
      <c r="J10" s="7"/>
      <c r="K10" s="7"/>
      <c r="L10" s="7"/>
      <c r="M10" s="269" t="s">
        <v>139</v>
      </c>
      <c r="N10" s="269"/>
      <c r="O10" s="269"/>
      <c r="P10" s="269"/>
      <c r="Q10" s="269"/>
      <c r="R10" s="269"/>
      <c r="S10" s="269"/>
      <c r="T10" s="269"/>
      <c r="U10" s="269"/>
      <c r="V10" s="93"/>
    </row>
    <row r="11" spans="1:29" ht="12" customHeight="1" x14ac:dyDescent="0.15">
      <c r="I11" s="7"/>
      <c r="J11" s="7"/>
      <c r="K11" s="7"/>
      <c r="L11" s="7"/>
      <c r="M11" s="269" t="s">
        <v>139</v>
      </c>
      <c r="N11" s="269"/>
      <c r="O11" s="269"/>
      <c r="P11" s="269"/>
      <c r="Q11" s="269"/>
      <c r="R11" s="269"/>
      <c r="S11" s="269"/>
      <c r="T11" s="269"/>
      <c r="U11" s="269"/>
      <c r="V11" s="93"/>
    </row>
    <row r="12" spans="1:29" ht="12" customHeight="1" x14ac:dyDescent="0.15">
      <c r="A12" s="270" t="s">
        <v>48</v>
      </c>
      <c r="B12" s="270"/>
      <c r="C12" s="270"/>
      <c r="D12" s="272"/>
      <c r="E12" s="272"/>
      <c r="F12" s="272"/>
      <c r="G12" s="272"/>
      <c r="H12" s="272"/>
      <c r="I12" s="274" t="s">
        <v>47</v>
      </c>
      <c r="J12" s="7"/>
      <c r="K12" s="7"/>
      <c r="L12" s="7"/>
      <c r="M12" s="269" t="s">
        <v>139</v>
      </c>
      <c r="N12" s="269"/>
      <c r="O12" s="269"/>
      <c r="P12" s="269"/>
      <c r="Q12" s="269"/>
      <c r="R12" s="269"/>
      <c r="S12" s="269"/>
      <c r="T12" s="269"/>
      <c r="U12" s="269"/>
      <c r="V12" s="93"/>
    </row>
    <row r="13" spans="1:29" s="25" customFormat="1" ht="22.5" customHeight="1" x14ac:dyDescent="0.25">
      <c r="A13" s="271"/>
      <c r="B13" s="271"/>
      <c r="C13" s="271"/>
      <c r="D13" s="273"/>
      <c r="E13" s="273"/>
      <c r="F13" s="273"/>
      <c r="G13" s="273"/>
      <c r="H13" s="273"/>
      <c r="I13" s="275"/>
      <c r="J13" s="465" t="s">
        <v>128</v>
      </c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</row>
    <row r="14" spans="1:29" s="25" customFormat="1" ht="7.5" customHeight="1" x14ac:dyDescent="0.25">
      <c r="A14" s="294" t="s">
        <v>49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</row>
    <row r="15" spans="1:29" s="25" customFormat="1" ht="14.25" customHeight="1" thickBot="1" x14ac:dyDescent="0.3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</row>
    <row r="16" spans="1:29" ht="27" customHeight="1" x14ac:dyDescent="0.2">
      <c r="A16" s="296" t="s">
        <v>69</v>
      </c>
      <c r="B16" s="298" t="s">
        <v>87</v>
      </c>
      <c r="C16" s="299"/>
      <c r="D16" s="300"/>
      <c r="E16" s="301" t="s">
        <v>139</v>
      </c>
      <c r="F16" s="302"/>
      <c r="G16" s="302"/>
      <c r="H16" s="303"/>
      <c r="I16" s="304" t="s">
        <v>8</v>
      </c>
      <c r="J16" s="300"/>
      <c r="K16" s="304" t="s">
        <v>139</v>
      </c>
      <c r="L16" s="299"/>
      <c r="M16" s="299"/>
      <c r="N16" s="299"/>
      <c r="O16" s="300"/>
      <c r="P16" s="305"/>
      <c r="Q16" s="306"/>
      <c r="R16" s="306"/>
      <c r="S16" s="306"/>
      <c r="T16" s="306"/>
      <c r="U16" s="306"/>
      <c r="V16" s="307"/>
    </row>
    <row r="17" spans="1:22" ht="27" customHeight="1" thickBot="1" x14ac:dyDescent="0.2">
      <c r="A17" s="297"/>
      <c r="B17" s="308" t="s">
        <v>9</v>
      </c>
      <c r="C17" s="309"/>
      <c r="D17" s="310"/>
      <c r="E17" s="311" t="s">
        <v>139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3"/>
    </row>
    <row r="18" spans="1:22" ht="27" customHeight="1" thickBot="1" x14ac:dyDescent="0.2">
      <c r="A18" s="296" t="s">
        <v>66</v>
      </c>
      <c r="B18" s="355" t="s">
        <v>68</v>
      </c>
      <c r="C18" s="356"/>
      <c r="D18" s="357"/>
      <c r="E18" s="358">
        <v>1</v>
      </c>
      <c r="F18" s="359"/>
      <c r="G18" s="360" t="s">
        <v>140</v>
      </c>
      <c r="H18" s="361"/>
      <c r="I18" s="361"/>
      <c r="J18" s="361"/>
      <c r="K18" s="362"/>
      <c r="L18" s="362"/>
      <c r="M18" s="362"/>
      <c r="N18" s="362"/>
      <c r="O18" s="361"/>
      <c r="P18" s="361"/>
      <c r="Q18" s="361"/>
      <c r="R18" s="361"/>
      <c r="S18" s="361"/>
      <c r="T18" s="361"/>
      <c r="U18" s="361"/>
      <c r="V18" s="363"/>
    </row>
    <row r="19" spans="1:22" ht="27" customHeight="1" x14ac:dyDescent="0.15">
      <c r="A19" s="354"/>
      <c r="B19" s="364"/>
      <c r="C19" s="365"/>
      <c r="D19" s="365"/>
      <c r="E19" s="365"/>
      <c r="F19" s="366"/>
      <c r="G19" s="367" t="s">
        <v>5</v>
      </c>
      <c r="H19" s="368"/>
      <c r="I19" s="367" t="s">
        <v>6</v>
      </c>
      <c r="J19" s="369"/>
      <c r="K19" s="298" t="s">
        <v>7</v>
      </c>
      <c r="L19" s="299"/>
      <c r="M19" s="299"/>
      <c r="N19" s="370"/>
      <c r="O19" s="369" t="s">
        <v>70</v>
      </c>
      <c r="P19" s="369"/>
      <c r="Q19" s="369"/>
      <c r="R19" s="369"/>
      <c r="S19" s="369"/>
      <c r="T19" s="369"/>
      <c r="U19" s="369"/>
      <c r="V19" s="371"/>
    </row>
    <row r="20" spans="1:22" ht="27" customHeight="1" x14ac:dyDescent="0.15">
      <c r="A20" s="354"/>
      <c r="B20" s="291" t="s">
        <v>0</v>
      </c>
      <c r="C20" s="292"/>
      <c r="D20" s="293"/>
      <c r="E20" s="323"/>
      <c r="F20" s="324"/>
      <c r="G20" s="316"/>
      <c r="H20" s="325"/>
      <c r="I20" s="316"/>
      <c r="J20" s="317"/>
      <c r="K20" s="318"/>
      <c r="L20" s="319"/>
      <c r="M20" s="319"/>
      <c r="N20" s="320"/>
      <c r="O20" s="326"/>
      <c r="P20" s="326"/>
      <c r="Q20" s="326"/>
      <c r="R20" s="326"/>
      <c r="S20" s="326"/>
      <c r="T20" s="326"/>
      <c r="U20" s="326"/>
      <c r="V20" s="327"/>
    </row>
    <row r="21" spans="1:22" ht="27" customHeight="1" x14ac:dyDescent="0.15">
      <c r="A21" s="354"/>
      <c r="B21" s="280" t="s">
        <v>42</v>
      </c>
      <c r="C21" s="281"/>
      <c r="D21" s="282"/>
      <c r="E21" s="283"/>
      <c r="F21" s="284"/>
      <c r="G21" s="285"/>
      <c r="H21" s="286"/>
      <c r="I21" s="285"/>
      <c r="J21" s="287"/>
      <c r="K21" s="288"/>
      <c r="L21" s="289"/>
      <c r="M21" s="289"/>
      <c r="N21" s="290"/>
      <c r="O21" s="372"/>
      <c r="P21" s="372"/>
      <c r="Q21" s="372"/>
      <c r="R21" s="372"/>
      <c r="S21" s="372"/>
      <c r="T21" s="372"/>
      <c r="U21" s="372"/>
      <c r="V21" s="373"/>
    </row>
    <row r="22" spans="1:22" ht="27" customHeight="1" x14ac:dyDescent="0.15">
      <c r="A22" s="354"/>
      <c r="B22" s="374" t="s">
        <v>51</v>
      </c>
      <c r="C22" s="375"/>
      <c r="D22" s="376"/>
      <c r="E22" s="377"/>
      <c r="F22" s="378"/>
      <c r="G22" s="314"/>
      <c r="H22" s="315"/>
      <c r="I22" s="316"/>
      <c r="J22" s="317"/>
      <c r="K22" s="318"/>
      <c r="L22" s="319"/>
      <c r="M22" s="319"/>
      <c r="N22" s="320"/>
      <c r="O22" s="321"/>
      <c r="P22" s="321"/>
      <c r="Q22" s="321"/>
      <c r="R22" s="321"/>
      <c r="S22" s="321"/>
      <c r="T22" s="321"/>
      <c r="U22" s="321"/>
      <c r="V22" s="322"/>
    </row>
    <row r="23" spans="1:22" ht="27" customHeight="1" thickBot="1" x14ac:dyDescent="0.2">
      <c r="A23" s="297"/>
      <c r="B23" s="341" t="s">
        <v>96</v>
      </c>
      <c r="C23" s="342"/>
      <c r="D23" s="343"/>
      <c r="E23" s="344"/>
      <c r="F23" s="345"/>
      <c r="G23" s="346"/>
      <c r="H23" s="347"/>
      <c r="I23" s="346"/>
      <c r="J23" s="348"/>
      <c r="K23" s="349"/>
      <c r="L23" s="350"/>
      <c r="M23" s="350"/>
      <c r="N23" s="351"/>
      <c r="O23" s="352"/>
      <c r="P23" s="352"/>
      <c r="Q23" s="352"/>
      <c r="R23" s="352"/>
      <c r="S23" s="352"/>
      <c r="T23" s="352"/>
      <c r="U23" s="352"/>
      <c r="V23" s="353"/>
    </row>
    <row r="24" spans="1:22" ht="27" customHeight="1" thickBot="1" x14ac:dyDescent="0.2">
      <c r="A24" s="328" t="s">
        <v>64</v>
      </c>
      <c r="B24" s="329"/>
      <c r="C24" s="329"/>
      <c r="D24" s="330"/>
      <c r="E24" s="331"/>
      <c r="F24" s="332"/>
      <c r="G24" s="333"/>
      <c r="H24" s="334"/>
      <c r="I24" s="333"/>
      <c r="J24" s="335"/>
      <c r="K24" s="336"/>
      <c r="L24" s="337"/>
      <c r="M24" s="337"/>
      <c r="N24" s="338"/>
      <c r="O24" s="339"/>
      <c r="P24" s="339"/>
      <c r="Q24" s="339"/>
      <c r="R24" s="339"/>
      <c r="S24" s="339"/>
      <c r="T24" s="339"/>
      <c r="U24" s="339"/>
      <c r="V24" s="340"/>
    </row>
    <row r="25" spans="1:22" ht="27" customHeight="1" x14ac:dyDescent="0.15">
      <c r="A25" s="379" t="s">
        <v>74</v>
      </c>
      <c r="B25" s="380"/>
      <c r="C25" s="380"/>
      <c r="D25" s="380"/>
      <c r="E25" s="380"/>
      <c r="F25" s="381"/>
      <c r="G25" s="385" t="s">
        <v>141</v>
      </c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7"/>
    </row>
    <row r="26" spans="1:22" ht="27" customHeight="1" thickBot="1" x14ac:dyDescent="0.2">
      <c r="A26" s="382"/>
      <c r="B26" s="383"/>
      <c r="C26" s="383"/>
      <c r="D26" s="383"/>
      <c r="E26" s="383"/>
      <c r="F26" s="384"/>
      <c r="G26" s="388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90"/>
    </row>
    <row r="27" spans="1:22" ht="13.7" customHeight="1" x14ac:dyDescent="0.15">
      <c r="A27" s="27" t="s">
        <v>76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13.7" customHeight="1" x14ac:dyDescent="0.15">
      <c r="A28" s="391" t="s">
        <v>59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</row>
    <row r="29" spans="1:22" ht="22.7" customHeight="1" x14ac:dyDescent="0.15">
      <c r="A29" s="392" t="s">
        <v>62</v>
      </c>
      <c r="B29" s="392"/>
      <c r="C29" s="392"/>
      <c r="D29" s="392"/>
      <c r="E29" s="393"/>
      <c r="F29" s="393"/>
      <c r="G29" s="393"/>
      <c r="H29" s="394" t="s">
        <v>63</v>
      </c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</row>
    <row r="30" spans="1:22" ht="22.7" customHeight="1" x14ac:dyDescent="0.15">
      <c r="A30" s="395" t="s">
        <v>84</v>
      </c>
      <c r="B30" s="396"/>
      <c r="C30" s="396"/>
      <c r="D30" s="397"/>
      <c r="E30" s="398" t="s">
        <v>83</v>
      </c>
      <c r="F30" s="398"/>
      <c r="G30" s="398"/>
      <c r="H30" s="398"/>
      <c r="I30" s="116" t="s">
        <v>6</v>
      </c>
      <c r="J30" s="395" t="s">
        <v>71</v>
      </c>
      <c r="K30" s="396"/>
      <c r="L30" s="396"/>
      <c r="M30" s="396"/>
      <c r="N30" s="396"/>
      <c r="O30" s="396"/>
      <c r="P30" s="397"/>
      <c r="Q30" s="395" t="s">
        <v>138</v>
      </c>
      <c r="R30" s="396"/>
      <c r="S30" s="396"/>
      <c r="T30" s="397"/>
      <c r="U30" s="396" t="s">
        <v>67</v>
      </c>
      <c r="V30" s="397"/>
    </row>
    <row r="31" spans="1:22" ht="22.7" customHeight="1" x14ac:dyDescent="0.15">
      <c r="A31" s="395"/>
      <c r="B31" s="396"/>
      <c r="C31" s="396"/>
      <c r="D31" s="397"/>
      <c r="E31" s="399" t="s">
        <v>136</v>
      </c>
      <c r="F31" s="399"/>
      <c r="G31" s="399"/>
      <c r="H31" s="399"/>
      <c r="I31" s="88"/>
      <c r="J31" s="395"/>
      <c r="K31" s="396"/>
      <c r="L31" s="396"/>
      <c r="M31" s="396"/>
      <c r="N31" s="396"/>
      <c r="O31" s="396"/>
      <c r="P31" s="397"/>
      <c r="Q31" s="29"/>
      <c r="R31" s="30"/>
      <c r="S31" s="30"/>
      <c r="T31" s="31"/>
      <c r="U31" s="400" t="s">
        <v>137</v>
      </c>
      <c r="V31" s="401"/>
    </row>
    <row r="32" spans="1:22" ht="22.7" customHeight="1" x14ac:dyDescent="0.15">
      <c r="A32" s="395"/>
      <c r="B32" s="396"/>
      <c r="C32" s="396"/>
      <c r="D32" s="397"/>
      <c r="E32" s="399" t="s">
        <v>136</v>
      </c>
      <c r="F32" s="399"/>
      <c r="G32" s="399"/>
      <c r="H32" s="399"/>
      <c r="I32" s="88"/>
      <c r="J32" s="395"/>
      <c r="K32" s="396"/>
      <c r="L32" s="396"/>
      <c r="M32" s="396"/>
      <c r="N32" s="396"/>
      <c r="O32" s="396"/>
      <c r="P32" s="397"/>
      <c r="Q32" s="29"/>
      <c r="R32" s="30"/>
      <c r="S32" s="30"/>
      <c r="T32" s="31"/>
      <c r="U32" s="400" t="s">
        <v>137</v>
      </c>
      <c r="V32" s="401"/>
    </row>
    <row r="33" spans="1:22" ht="22.7" customHeight="1" x14ac:dyDescent="0.15">
      <c r="A33" s="395"/>
      <c r="B33" s="396"/>
      <c r="C33" s="396"/>
      <c r="D33" s="397"/>
      <c r="E33" s="399" t="s">
        <v>136</v>
      </c>
      <c r="F33" s="399"/>
      <c r="G33" s="399"/>
      <c r="H33" s="399"/>
      <c r="I33" s="88"/>
      <c r="J33" s="395"/>
      <c r="K33" s="396"/>
      <c r="L33" s="396"/>
      <c r="M33" s="396"/>
      <c r="N33" s="396"/>
      <c r="O33" s="396"/>
      <c r="P33" s="397"/>
      <c r="Q33" s="29"/>
      <c r="R33" s="30"/>
      <c r="S33" s="30"/>
      <c r="T33" s="31"/>
      <c r="U33" s="400" t="s">
        <v>137</v>
      </c>
      <c r="V33" s="401"/>
    </row>
    <row r="34" spans="1:22" ht="22.7" customHeight="1" x14ac:dyDescent="0.15">
      <c r="A34" s="395"/>
      <c r="B34" s="396"/>
      <c r="C34" s="396"/>
      <c r="D34" s="397"/>
      <c r="E34" s="399" t="s">
        <v>136</v>
      </c>
      <c r="F34" s="399"/>
      <c r="G34" s="399"/>
      <c r="H34" s="399"/>
      <c r="I34" s="88"/>
      <c r="J34" s="395"/>
      <c r="K34" s="396"/>
      <c r="L34" s="396"/>
      <c r="M34" s="396"/>
      <c r="N34" s="396"/>
      <c r="O34" s="396"/>
      <c r="P34" s="397"/>
      <c r="Q34" s="29"/>
      <c r="R34" s="30"/>
      <c r="S34" s="30"/>
      <c r="T34" s="31"/>
      <c r="U34" s="400" t="s">
        <v>137</v>
      </c>
      <c r="V34" s="401"/>
    </row>
    <row r="35" spans="1:22" ht="22.7" customHeight="1" x14ac:dyDescent="0.15">
      <c r="A35" s="395"/>
      <c r="B35" s="396"/>
      <c r="C35" s="396"/>
      <c r="D35" s="397"/>
      <c r="E35" s="399" t="s">
        <v>136</v>
      </c>
      <c r="F35" s="399"/>
      <c r="G35" s="399"/>
      <c r="H35" s="399"/>
      <c r="I35" s="88"/>
      <c r="J35" s="395"/>
      <c r="K35" s="396"/>
      <c r="L35" s="396"/>
      <c r="M35" s="396"/>
      <c r="N35" s="396"/>
      <c r="O35" s="396"/>
      <c r="P35" s="397"/>
      <c r="Q35" s="29"/>
      <c r="R35" s="30"/>
      <c r="S35" s="30"/>
      <c r="T35" s="31"/>
      <c r="U35" s="400" t="s">
        <v>137</v>
      </c>
      <c r="V35" s="401"/>
    </row>
    <row r="36" spans="1:22" ht="22.7" customHeight="1" x14ac:dyDescent="0.15">
      <c r="A36" s="395"/>
      <c r="B36" s="396"/>
      <c r="C36" s="396"/>
      <c r="D36" s="397"/>
      <c r="E36" s="399" t="s">
        <v>136</v>
      </c>
      <c r="F36" s="399"/>
      <c r="G36" s="399"/>
      <c r="H36" s="399"/>
      <c r="I36" s="88"/>
      <c r="J36" s="395"/>
      <c r="K36" s="396"/>
      <c r="L36" s="396"/>
      <c r="M36" s="396"/>
      <c r="N36" s="396"/>
      <c r="O36" s="396"/>
      <c r="P36" s="397"/>
      <c r="Q36" s="29"/>
      <c r="R36" s="30"/>
      <c r="S36" s="30"/>
      <c r="T36" s="31"/>
      <c r="U36" s="400" t="s">
        <v>137</v>
      </c>
      <c r="V36" s="401"/>
    </row>
    <row r="37" spans="1:22" ht="22.7" customHeight="1" x14ac:dyDescent="0.15">
      <c r="A37" s="395"/>
      <c r="B37" s="396"/>
      <c r="C37" s="396"/>
      <c r="D37" s="397"/>
      <c r="E37" s="399" t="s">
        <v>136</v>
      </c>
      <c r="F37" s="399"/>
      <c r="G37" s="399"/>
      <c r="H37" s="399"/>
      <c r="I37" s="88"/>
      <c r="J37" s="395"/>
      <c r="K37" s="396"/>
      <c r="L37" s="396"/>
      <c r="M37" s="396"/>
      <c r="N37" s="396"/>
      <c r="O37" s="396"/>
      <c r="P37" s="397"/>
      <c r="Q37" s="29"/>
      <c r="R37" s="30"/>
      <c r="S37" s="30"/>
      <c r="T37" s="31"/>
      <c r="U37" s="400" t="s">
        <v>137</v>
      </c>
      <c r="V37" s="401"/>
    </row>
    <row r="38" spans="1:22" ht="22.7" customHeight="1" x14ac:dyDescent="0.15">
      <c r="A38" s="32"/>
      <c r="B38" s="33"/>
      <c r="C38" s="33"/>
      <c r="D38" s="34"/>
      <c r="E38" s="395"/>
      <c r="F38" s="396"/>
      <c r="G38" s="396"/>
      <c r="H38" s="396"/>
      <c r="I38" s="397"/>
      <c r="J38" s="395" t="s">
        <v>43</v>
      </c>
      <c r="K38" s="396"/>
      <c r="L38" s="396"/>
      <c r="M38" s="396"/>
      <c r="N38" s="396"/>
      <c r="O38" s="396"/>
      <c r="P38" s="397"/>
      <c r="Q38" s="35"/>
      <c r="R38" s="36"/>
      <c r="S38" s="36"/>
      <c r="T38" s="37"/>
      <c r="U38" s="402"/>
      <c r="V38" s="403"/>
    </row>
    <row r="39" spans="1:22" ht="7.5" customHeight="1" x14ac:dyDescent="0.15"/>
    <row r="40" spans="1:22" ht="12.2" customHeight="1" x14ac:dyDescent="0.15">
      <c r="A40" s="398" t="s">
        <v>75</v>
      </c>
      <c r="B40" s="398"/>
      <c r="C40" s="398"/>
      <c r="D40" s="398"/>
      <c r="E40" s="398"/>
      <c r="F40" s="398"/>
      <c r="G40" s="398"/>
      <c r="H40" s="398" t="s">
        <v>73</v>
      </c>
      <c r="I40" s="398"/>
      <c r="J40" s="398"/>
      <c r="K40" s="398"/>
      <c r="L40" s="398"/>
      <c r="M40" s="398"/>
      <c r="N40" s="398" t="s">
        <v>72</v>
      </c>
      <c r="O40" s="398"/>
      <c r="Q40" s="409" t="s">
        <v>10</v>
      </c>
      <c r="R40" s="409"/>
      <c r="S40" s="410"/>
      <c r="T40" s="411"/>
      <c r="U40" s="411"/>
      <c r="V40" s="412"/>
    </row>
    <row r="41" spans="1:22" ht="12.2" customHeight="1" x14ac:dyDescent="0.15">
      <c r="A41" s="398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7"/>
      <c r="Q41" s="409"/>
      <c r="R41" s="409"/>
      <c r="S41" s="413"/>
      <c r="T41" s="414"/>
      <c r="U41" s="414"/>
      <c r="V41" s="415"/>
    </row>
    <row r="42" spans="1:22" ht="12.2" customHeight="1" x14ac:dyDescent="0.15">
      <c r="A42" s="398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7"/>
      <c r="Q42" s="409" t="s">
        <v>11</v>
      </c>
      <c r="R42" s="409"/>
      <c r="S42" s="398"/>
      <c r="T42" s="398"/>
      <c r="U42" s="398"/>
      <c r="V42" s="398"/>
    </row>
    <row r="43" spans="1:22" ht="12.2" customHeight="1" x14ac:dyDescent="0.15">
      <c r="A43" s="398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7"/>
      <c r="Q43" s="409"/>
      <c r="R43" s="409"/>
      <c r="S43" s="398"/>
      <c r="T43" s="398"/>
      <c r="U43" s="398"/>
      <c r="V43" s="398"/>
    </row>
  </sheetData>
  <sheetProtection password="C6C5" sheet="1" selectLockedCells="1"/>
  <mergeCells count="120">
    <mergeCell ref="A40:G40"/>
    <mergeCell ref="H40:M40"/>
    <mergeCell ref="N40:O40"/>
    <mergeCell ref="Q40:R41"/>
    <mergeCell ref="S40:V41"/>
    <mergeCell ref="A41:G43"/>
    <mergeCell ref="H41:M43"/>
    <mergeCell ref="N41:O43"/>
    <mergeCell ref="Q42:R43"/>
    <mergeCell ref="S42:V43"/>
    <mergeCell ref="A37:D37"/>
    <mergeCell ref="E37:H37"/>
    <mergeCell ref="J37:P37"/>
    <mergeCell ref="U37:V37"/>
    <mergeCell ref="E38:I38"/>
    <mergeCell ref="J38:P38"/>
    <mergeCell ref="U38:V38"/>
    <mergeCell ref="A35:D35"/>
    <mergeCell ref="E35:H35"/>
    <mergeCell ref="J35:P35"/>
    <mergeCell ref="U35:V35"/>
    <mergeCell ref="A36:D36"/>
    <mergeCell ref="E36:H36"/>
    <mergeCell ref="J36:P36"/>
    <mergeCell ref="U36:V36"/>
    <mergeCell ref="A33:D33"/>
    <mergeCell ref="E33:H33"/>
    <mergeCell ref="J33:P33"/>
    <mergeCell ref="U33:V33"/>
    <mergeCell ref="A34:D34"/>
    <mergeCell ref="E34:H34"/>
    <mergeCell ref="J34:P34"/>
    <mergeCell ref="U34:V34"/>
    <mergeCell ref="A31:D31"/>
    <mergeCell ref="E31:H31"/>
    <mergeCell ref="J31:P31"/>
    <mergeCell ref="U31:V31"/>
    <mergeCell ref="A32:D32"/>
    <mergeCell ref="E32:H32"/>
    <mergeCell ref="J32:P32"/>
    <mergeCell ref="U32:V32"/>
    <mergeCell ref="A25:F26"/>
    <mergeCell ref="G25:V26"/>
    <mergeCell ref="A28:V28"/>
    <mergeCell ref="A29:G29"/>
    <mergeCell ref="H29:V29"/>
    <mergeCell ref="A30:D30"/>
    <mergeCell ref="E30:H30"/>
    <mergeCell ref="J30:P30"/>
    <mergeCell ref="Q30:T30"/>
    <mergeCell ref="U30:V30"/>
    <mergeCell ref="A24:D24"/>
    <mergeCell ref="E24:F24"/>
    <mergeCell ref="G24:H24"/>
    <mergeCell ref="I24:J24"/>
    <mergeCell ref="K24:N24"/>
    <mergeCell ref="O24:V24"/>
    <mergeCell ref="B23:D23"/>
    <mergeCell ref="E23:F23"/>
    <mergeCell ref="G23:H23"/>
    <mergeCell ref="I23:J23"/>
    <mergeCell ref="K23:N23"/>
    <mergeCell ref="O23:V23"/>
    <mergeCell ref="A18:A23"/>
    <mergeCell ref="B18:D18"/>
    <mergeCell ref="E18:F18"/>
    <mergeCell ref="G18:V18"/>
    <mergeCell ref="B19:F19"/>
    <mergeCell ref="G19:H19"/>
    <mergeCell ref="I19:J19"/>
    <mergeCell ref="K19:N19"/>
    <mergeCell ref="O19:V19"/>
    <mergeCell ref="O21:V21"/>
    <mergeCell ref="B22:D22"/>
    <mergeCell ref="E22:F22"/>
    <mergeCell ref="G22:H22"/>
    <mergeCell ref="I22:J22"/>
    <mergeCell ref="K22:N22"/>
    <mergeCell ref="O22:V22"/>
    <mergeCell ref="E20:F20"/>
    <mergeCell ref="G20:H20"/>
    <mergeCell ref="I20:J20"/>
    <mergeCell ref="K20:N20"/>
    <mergeCell ref="O20:V20"/>
    <mergeCell ref="B21:D21"/>
    <mergeCell ref="E21:F21"/>
    <mergeCell ref="G21:H21"/>
    <mergeCell ref="I21:J21"/>
    <mergeCell ref="K21:N21"/>
    <mergeCell ref="B20:D20"/>
    <mergeCell ref="A14:V15"/>
    <mergeCell ref="A16:A17"/>
    <mergeCell ref="B16:D16"/>
    <mergeCell ref="E16:H16"/>
    <mergeCell ref="I16:J16"/>
    <mergeCell ref="K16:O16"/>
    <mergeCell ref="P16:V16"/>
    <mergeCell ref="B17:D17"/>
    <mergeCell ref="E17:V17"/>
    <mergeCell ref="J9:K9"/>
    <mergeCell ref="M9:U9"/>
    <mergeCell ref="M10:U10"/>
    <mergeCell ref="M11:U11"/>
    <mergeCell ref="A12:C13"/>
    <mergeCell ref="D12:H13"/>
    <mergeCell ref="I12:I13"/>
    <mergeCell ref="M12:U12"/>
    <mergeCell ref="J13:V13"/>
    <mergeCell ref="A5:D6"/>
    <mergeCell ref="M5:U5"/>
    <mergeCell ref="J6:K6"/>
    <mergeCell ref="M6:U6"/>
    <mergeCell ref="A7:F8"/>
    <mergeCell ref="M7:U7"/>
    <mergeCell ref="J8:K8"/>
    <mergeCell ref="M8:U8"/>
    <mergeCell ref="A1:Q2"/>
    <mergeCell ref="R1:V1"/>
    <mergeCell ref="J4:K4"/>
    <mergeCell ref="M4:U4"/>
  </mergeCells>
  <phoneticPr fontId="3"/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 xml:space="preserve">&amp;L&amp;8出力日時：&amp;D　&amp;T&amp;R&amp;8萩原建設請求書ｖｅｒ3.0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17"/>
  <sheetViews>
    <sheetView workbookViewId="0">
      <selection activeCell="A5" sqref="A5"/>
    </sheetView>
  </sheetViews>
  <sheetFormatPr defaultRowHeight="13.5" x14ac:dyDescent="0.15"/>
  <cols>
    <col min="1" max="1" width="18.625" customWidth="1"/>
  </cols>
  <sheetData>
    <row r="1" spans="1:1" x14ac:dyDescent="0.15">
      <c r="A1" s="1" t="s">
        <v>13</v>
      </c>
    </row>
    <row r="2" spans="1:1" x14ac:dyDescent="0.15">
      <c r="A2" s="6" t="s">
        <v>14</v>
      </c>
    </row>
    <row r="3" spans="1:1" x14ac:dyDescent="0.15">
      <c r="A3" s="2"/>
    </row>
    <row r="4" spans="1:1" x14ac:dyDescent="0.15">
      <c r="A4" s="2" t="s">
        <v>15</v>
      </c>
    </row>
    <row r="5" spans="1:1" x14ac:dyDescent="0.15">
      <c r="A5" s="3" t="s">
        <v>16</v>
      </c>
    </row>
    <row r="6" spans="1:1" x14ac:dyDescent="0.15">
      <c r="A6" s="3" t="s">
        <v>17</v>
      </c>
    </row>
    <row r="7" spans="1:1" x14ac:dyDescent="0.15">
      <c r="A7" s="4" t="s">
        <v>18</v>
      </c>
    </row>
    <row r="8" spans="1:1" x14ac:dyDescent="0.15">
      <c r="A8" s="3" t="s">
        <v>19</v>
      </c>
    </row>
    <row r="9" spans="1:1" x14ac:dyDescent="0.15">
      <c r="A9" s="2"/>
    </row>
    <row r="10" spans="1:1" x14ac:dyDescent="0.15">
      <c r="A10" s="2" t="s">
        <v>20</v>
      </c>
    </row>
    <row r="11" spans="1:1" x14ac:dyDescent="0.15">
      <c r="A11" s="3" t="s">
        <v>21</v>
      </c>
    </row>
    <row r="12" spans="1:1" x14ac:dyDescent="0.15">
      <c r="A12" s="5" t="s">
        <v>26</v>
      </c>
    </row>
    <row r="13" spans="1:1" x14ac:dyDescent="0.15">
      <c r="A13" s="5" t="s">
        <v>22</v>
      </c>
    </row>
    <row r="14" spans="1:1" x14ac:dyDescent="0.15">
      <c r="A14" s="2"/>
    </row>
    <row r="15" spans="1:1" x14ac:dyDescent="0.15">
      <c r="A15" s="2" t="s">
        <v>23</v>
      </c>
    </row>
    <row r="16" spans="1:1" x14ac:dyDescent="0.15">
      <c r="A16" s="2" t="s">
        <v>24</v>
      </c>
    </row>
    <row r="17" spans="1:1" x14ac:dyDescent="0.15">
      <c r="A17" s="3" t="s">
        <v>25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A.最初に入力下さい</vt:lpstr>
      <vt:lpstr>B.契約内容</vt:lpstr>
      <vt:lpstr>C.請求書作成（消費税精算）</vt:lpstr>
      <vt:lpstr>C.請求書作成（消費税精算手書き用）</vt:lpstr>
      <vt:lpstr>Sheet3</vt:lpstr>
      <vt:lpstr>'C.請求書作成（消費税精算）'!Print_Area</vt:lpstr>
      <vt:lpstr>'C.請求書作成（消費税精算手書き用）'!Print_Area</vt:lpstr>
    </vt:vector>
  </TitlesOfParts>
  <Company>萩原建設工業㈱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下牧</dc:creator>
  <cp:lastModifiedBy>山崎 雅史</cp:lastModifiedBy>
  <cp:lastPrinted>2019-08-30T00:06:03Z</cp:lastPrinted>
  <dcterms:created xsi:type="dcterms:W3CDTF">2006-09-04T13:39:38Z</dcterms:created>
  <dcterms:modified xsi:type="dcterms:W3CDTF">2019-08-30T08:57:09Z</dcterms:modified>
</cp:coreProperties>
</file>