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1660\Downloads\"/>
    </mc:Choice>
  </mc:AlternateContent>
  <xr:revisionPtr revIDLastSave="0" documentId="13_ncr:1_{89583507-BC2C-4397-ACAB-2714250793A7}" xr6:coauthVersionLast="45" xr6:coauthVersionMax="45" xr10:uidLastSave="{00000000-0000-0000-0000-000000000000}"/>
  <bookViews>
    <workbookView xWindow="45" yWindow="0" windowWidth="14430" windowHeight="15600" tabRatio="765" xr2:uid="{00000000-000D-0000-FFFF-FFFF00000000}"/>
  </bookViews>
  <sheets>
    <sheet name="A.最初に入力下さい" sheetId="4" r:id="rId1"/>
    <sheet name="B.契約内容" sheetId="5" r:id="rId2"/>
    <sheet name="C.請求書作成（契約あり）" sheetId="1" r:id="rId3"/>
    <sheet name="D.請求書作成（契約無し）" sheetId="15" r:id="rId4"/>
    <sheet name="E.請求書作成（契約あり手書き用）" sheetId="16" r:id="rId5"/>
    <sheet name="F.請求書作成（契約無し手書き）" sheetId="18" r:id="rId6"/>
    <sheet name="Sheet3" sheetId="3" state="hidden" r:id="rId7"/>
  </sheets>
  <definedNames>
    <definedName name="_xlnm.Print_Area" localSheetId="2">'C.請求書作成（契約あり）'!$A$29:$V$108</definedName>
    <definedName name="_xlnm.Print_Area" localSheetId="3">'D.請求書作成（契約無し）'!$A$22:$V$94</definedName>
    <definedName name="_xlnm.Print_Area" localSheetId="4">'E.請求書作成（契約あり手書き用）'!$A$1:$V$47</definedName>
    <definedName name="_xlnm.Print_Area" localSheetId="5">'F.請求書作成（契約無し手書き）'!$A$1:$V$42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E82" i="15" l="1"/>
  <c r="E81" i="15"/>
  <c r="E38" i="15"/>
  <c r="E37" i="15"/>
  <c r="E95" i="1"/>
  <c r="K94" i="1"/>
  <c r="E94" i="1"/>
  <c r="E45" i="1"/>
  <c r="K44" i="1"/>
  <c r="E44" i="1"/>
  <c r="O53" i="1"/>
  <c r="A1" i="16"/>
  <c r="E17" i="16"/>
  <c r="K16" i="16"/>
  <c r="E16" i="16"/>
  <c r="M12" i="16"/>
  <c r="M11" i="16"/>
  <c r="M10" i="16"/>
  <c r="M9" i="16"/>
  <c r="M8" i="16"/>
  <c r="M7" i="16"/>
  <c r="M6" i="16"/>
  <c r="M5" i="16"/>
  <c r="M4" i="16"/>
  <c r="K5" i="1"/>
  <c r="P8" i="1"/>
  <c r="I49" i="1" s="1"/>
  <c r="P10" i="1"/>
  <c r="P15" i="1"/>
  <c r="I52" i="1" s="1"/>
  <c r="P18" i="1"/>
  <c r="I53" i="1" s="1"/>
  <c r="I103" i="1" s="1"/>
  <c r="J41" i="1"/>
  <c r="E46" i="1"/>
  <c r="E96" i="1" s="1"/>
  <c r="G48" i="1"/>
  <c r="I48" i="1"/>
  <c r="I98" i="1" s="1"/>
  <c r="K48" i="1"/>
  <c r="K98" i="1" s="1"/>
  <c r="O48" i="1"/>
  <c r="O98" i="1" s="1"/>
  <c r="G49" i="1"/>
  <c r="O49" i="1"/>
  <c r="O99" i="1" s="1"/>
  <c r="G50" i="1"/>
  <c r="G100" i="1" s="1"/>
  <c r="I50" i="1"/>
  <c r="O50" i="1"/>
  <c r="O100" i="1" s="1"/>
  <c r="O51" i="1"/>
  <c r="O101" i="1" s="1"/>
  <c r="G52" i="1"/>
  <c r="O52" i="1"/>
  <c r="O102" i="1" s="1"/>
  <c r="G53" i="1"/>
  <c r="G54" i="1"/>
  <c r="G104" i="1" s="1"/>
  <c r="O54" i="1"/>
  <c r="O104" i="1" s="1"/>
  <c r="O56" i="1"/>
  <c r="O106" i="1" s="1"/>
  <c r="G57" i="1"/>
  <c r="G107" i="1" s="1"/>
  <c r="E49" i="1" l="1"/>
  <c r="K54" i="1"/>
  <c r="K104" i="1" s="1"/>
  <c r="E50" i="1"/>
  <c r="G99" i="1"/>
  <c r="G51" i="1"/>
  <c r="G101" i="1" s="1"/>
  <c r="E99" i="1"/>
  <c r="I99" i="1"/>
  <c r="K49" i="1"/>
  <c r="K99" i="1" s="1"/>
  <c r="E100" i="1"/>
  <c r="G56" i="1"/>
  <c r="G106" i="1" s="1"/>
  <c r="K52" i="1"/>
  <c r="K102" i="1" s="1"/>
  <c r="K50" i="1"/>
  <c r="K100" i="1" s="1"/>
  <c r="I56" i="1"/>
  <c r="I106" i="1" s="1"/>
  <c r="G98" i="1"/>
  <c r="K53" i="1"/>
  <c r="K103" i="1" s="1"/>
  <c r="H6" i="1"/>
  <c r="I51" i="1"/>
  <c r="K51" i="1" s="1"/>
  <c r="K101" i="1" s="1"/>
  <c r="I100" i="1"/>
  <c r="I102" i="1"/>
  <c r="I105" i="1"/>
  <c r="G103" i="1"/>
  <c r="G102" i="1"/>
  <c r="G55" i="1"/>
  <c r="G105" i="1" s="1"/>
  <c r="I101" i="1" l="1"/>
  <c r="K55" i="1"/>
  <c r="K105" i="1" s="1"/>
  <c r="K56" i="1"/>
  <c r="P9" i="1"/>
  <c r="P7" i="1"/>
  <c r="K106" i="1" l="1"/>
  <c r="D40" i="1"/>
  <c r="A29" i="1"/>
  <c r="A79" i="1" s="1"/>
  <c r="D90" i="1" l="1"/>
  <c r="H25" i="1"/>
  <c r="O90" i="15" l="1"/>
  <c r="G41" i="15"/>
  <c r="G90" i="15" s="1"/>
  <c r="H3" i="15"/>
  <c r="P11" i="15" s="1"/>
  <c r="I41" i="15" s="1"/>
  <c r="K41" i="15" s="1"/>
  <c r="K90" i="15" s="1"/>
  <c r="M39" i="1"/>
  <c r="M89" i="1" s="1"/>
  <c r="I90" i="15" l="1"/>
  <c r="H2" i="15"/>
  <c r="H27" i="5" l="1"/>
  <c r="D12" i="5"/>
  <c r="J34" i="15"/>
  <c r="G44" i="15"/>
  <c r="G93" i="15" s="1"/>
  <c r="O43" i="15"/>
  <c r="O92" i="15" s="1"/>
  <c r="O42" i="15"/>
  <c r="O91" i="15" s="1"/>
  <c r="G42" i="15"/>
  <c r="G91" i="15" s="1"/>
  <c r="O40" i="15"/>
  <c r="O89" i="15" s="1"/>
  <c r="G40" i="15"/>
  <c r="M33" i="15"/>
  <c r="M77" i="15" s="1"/>
  <c r="M32" i="15"/>
  <c r="M76" i="15" s="1"/>
  <c r="M31" i="15"/>
  <c r="M75" i="15" s="1"/>
  <c r="M30" i="15"/>
  <c r="M74" i="15" s="1"/>
  <c r="M29" i="15"/>
  <c r="M73" i="15" s="1"/>
  <c r="M28" i="15"/>
  <c r="M72" i="15" s="1"/>
  <c r="M27" i="15"/>
  <c r="M71" i="15" s="1"/>
  <c r="M26" i="15"/>
  <c r="M70" i="15" s="1"/>
  <c r="M25" i="15"/>
  <c r="M69" i="15" s="1"/>
  <c r="R22" i="15"/>
  <c r="R64" i="15" s="1"/>
  <c r="A22" i="15"/>
  <c r="A66" i="15" s="1"/>
  <c r="P8" i="15"/>
  <c r="I40" i="15" s="1"/>
  <c r="G46" i="1"/>
  <c r="G96" i="1" s="1"/>
  <c r="R29" i="1"/>
  <c r="R77" i="1" s="1"/>
  <c r="G89" i="15" l="1"/>
  <c r="G43" i="15"/>
  <c r="I89" i="15"/>
  <c r="I43" i="15"/>
  <c r="I92" i="15" s="1"/>
  <c r="K40" i="15"/>
  <c r="K89" i="15" s="1"/>
  <c r="K42" i="15"/>
  <c r="K91" i="15" s="1"/>
  <c r="H28" i="5"/>
  <c r="I28" i="5" s="1"/>
  <c r="B7" i="5"/>
  <c r="M40" i="1"/>
  <c r="M90" i="1" s="1"/>
  <c r="M38" i="1"/>
  <c r="M88" i="1" s="1"/>
  <c r="M33" i="1"/>
  <c r="M83" i="1" s="1"/>
  <c r="M34" i="1"/>
  <c r="M84" i="1" s="1"/>
  <c r="M35" i="1"/>
  <c r="M85" i="1" s="1"/>
  <c r="M36" i="1"/>
  <c r="M86" i="1" s="1"/>
  <c r="M37" i="1"/>
  <c r="M87" i="1" s="1"/>
  <c r="M32" i="1"/>
  <c r="M82" i="1" s="1"/>
  <c r="B9" i="5"/>
  <c r="B8" i="5"/>
  <c r="B6" i="5"/>
  <c r="B5" i="5"/>
  <c r="K43" i="15" l="1"/>
  <c r="G92" i="15"/>
  <c r="K92" i="15" l="1"/>
  <c r="D33" i="15"/>
  <c r="H18" i="15" l="1"/>
  <c r="D77" i="15"/>
</calcChain>
</file>

<file path=xl/sharedStrings.xml><?xml version="1.0" encoding="utf-8"?>
<sst xmlns="http://schemas.openxmlformats.org/spreadsheetml/2006/main" count="518" uniqueCount="173">
  <si>
    <t>工事契約金額</t>
    <rPh sb="0" eb="2">
      <t>コウジ</t>
    </rPh>
    <rPh sb="2" eb="4">
      <t>ケイヤク</t>
    </rPh>
    <rPh sb="4" eb="6">
      <t>キンガク</t>
    </rPh>
    <phoneticPr fontId="3"/>
  </si>
  <si>
    <t>御中</t>
    <rPh sb="0" eb="2">
      <t>オンチュウ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</si>
  <si>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</si>
  <si>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</si>
  <si>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代表者</t>
    <rPh sb="0" eb="3">
      <t>ダイヒョウシャ</t>
    </rPh>
    <phoneticPr fontId="3"/>
  </si>
  <si>
    <t>金額</t>
    <rPh sb="0" eb="2">
      <t>キンガク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</si>
  <si>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</si>
  <si>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</si>
  <si>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注文NO</t>
    <rPh sb="0" eb="2">
      <t>チュウモン</t>
    </rPh>
    <phoneticPr fontId="3"/>
  </si>
  <si>
    <t>現場名</t>
    <rPh sb="0" eb="2">
      <t>ゲンバ</t>
    </rPh>
    <rPh sb="2" eb="3">
      <t>メイ</t>
    </rPh>
    <phoneticPr fontId="3"/>
  </si>
  <si>
    <t>伝票処理年月日</t>
    <rPh sb="0" eb="2">
      <t>デンピョウ</t>
    </rPh>
    <rPh sb="2" eb="4">
      <t>ショリ</t>
    </rPh>
    <rPh sb="4" eb="7">
      <t>ネンガッピ</t>
    </rPh>
    <phoneticPr fontId="3"/>
  </si>
  <si>
    <t>伝票番号</t>
    <rPh sb="0" eb="2">
      <t>デンピョウ</t>
    </rPh>
    <rPh sb="2" eb="4">
      <t>バンゴウ</t>
    </rPh>
    <phoneticPr fontId="3"/>
  </si>
  <si>
    <t>現場CD</t>
    <rPh sb="0" eb="2">
      <t>ゲンバ</t>
    </rPh>
    <phoneticPr fontId="3"/>
  </si>
  <si>
    <t>請求書作成の前に</t>
    <rPh sb="0" eb="3">
      <t>セイキュウショ</t>
    </rPh>
    <rPh sb="3" eb="5">
      <t>サクセイ</t>
    </rPh>
    <rPh sb="6" eb="7">
      <t>マエ</t>
    </rPh>
    <phoneticPr fontId="3"/>
  </si>
  <si>
    <t>白い部分にのみ、ご入力ください。</t>
    <rPh sb="0" eb="1">
      <t>シロ</t>
    </rPh>
    <rPh sb="2" eb="4">
      <t>ブブン</t>
    </rPh>
    <rPh sb="9" eb="11">
      <t>ニュウリョク</t>
    </rPh>
    <phoneticPr fontId="3"/>
  </si>
  <si>
    <t>貴社名（商号）、代表者、ご住所についてご記入ください。</t>
    <rPh sb="0" eb="2">
      <t>キシャ</t>
    </rPh>
    <rPh sb="2" eb="3">
      <t>メイ</t>
    </rPh>
    <rPh sb="4" eb="6">
      <t>ショウゴウ</t>
    </rPh>
    <rPh sb="8" eb="11">
      <t>ダイヒョウシャ</t>
    </rPh>
    <rPh sb="13" eb="15">
      <t>ジュウショ</t>
    </rPh>
    <rPh sb="20" eb="22">
      <t>キニュウ</t>
    </rPh>
    <phoneticPr fontId="3"/>
  </si>
  <si>
    <t>会社名（商号）</t>
    <rPh sb="0" eb="2">
      <t>カイシャ</t>
    </rPh>
    <rPh sb="2" eb="3">
      <t>メイ</t>
    </rPh>
    <rPh sb="4" eb="6">
      <t>ショウゴウ</t>
    </rPh>
    <phoneticPr fontId="3"/>
  </si>
  <si>
    <t>代表者（役職・氏名）</t>
    <rPh sb="0" eb="2">
      <t>ダイヒョウ</t>
    </rPh>
    <rPh sb="2" eb="3">
      <t>モノ</t>
    </rPh>
    <rPh sb="4" eb="6">
      <t>ヤクショク</t>
    </rPh>
    <rPh sb="7" eb="9">
      <t>シメイ</t>
    </rPh>
    <phoneticPr fontId="3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</si>
  <si>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3"/>
  </si>
  <si>
    <t>住　　　　所</t>
    <rPh sb="0" eb="1">
      <t>ジュウ</t>
    </rPh>
    <rPh sb="5" eb="6">
      <t>トコロ</t>
    </rPh>
    <phoneticPr fontId="3"/>
  </si>
  <si>
    <t>お電話番号、ご担当者についてご記入ください。</t>
    <rPh sb="1" eb="3">
      <t>デンワ</t>
    </rPh>
    <rPh sb="3" eb="5">
      <t>バンゴウ</t>
    </rPh>
    <rPh sb="7" eb="10">
      <t>タントウシャ</t>
    </rPh>
    <rPh sb="15" eb="17">
      <t>キニュウ</t>
    </rPh>
    <phoneticPr fontId="3"/>
  </si>
  <si>
    <t>電話番号（連絡先）</t>
    <rPh sb="0" eb="2">
      <t>デンワ</t>
    </rPh>
    <rPh sb="2" eb="4">
      <t>バンゴウ</t>
    </rPh>
    <rPh sb="5" eb="7">
      <t>レンラク</t>
    </rPh>
    <rPh sb="7" eb="8">
      <t>サキ</t>
    </rPh>
    <phoneticPr fontId="3"/>
  </si>
  <si>
    <t>ご担当者（所属・氏名）</t>
    <rPh sb="1" eb="3">
      <t>タントウ</t>
    </rPh>
    <rPh sb="3" eb="4">
      <t>シャ</t>
    </rPh>
    <rPh sb="5" eb="7">
      <t>ショゾク</t>
    </rPh>
    <rPh sb="8" eb="10">
      <t>シメイ</t>
    </rPh>
    <phoneticPr fontId="3"/>
  </si>
  <si>
    <r>
      <t>貴社商店コードを</t>
    </r>
    <r>
      <rPr>
        <b/>
        <sz val="10"/>
        <rFont val="ＭＳ Ｐ明朝"/>
        <family val="1"/>
        <charset val="128"/>
      </rPr>
      <t>必ず（６桁）</t>
    </r>
    <r>
      <rPr>
        <sz val="10"/>
        <rFont val="ＭＳ Ｐ明朝"/>
        <family val="1"/>
        <charset val="128"/>
      </rPr>
      <t>入力してください。</t>
    </r>
    <rPh sb="0" eb="2">
      <t>キシャ</t>
    </rPh>
    <rPh sb="2" eb="4">
      <t>ショウテン</t>
    </rPh>
    <rPh sb="8" eb="9">
      <t>カナラ</t>
    </rPh>
    <rPh sb="12" eb="13">
      <t>ケタ</t>
    </rPh>
    <rPh sb="14" eb="16">
      <t>ニュウリョク</t>
    </rPh>
    <phoneticPr fontId="3"/>
  </si>
  <si>
    <t>　コードをご存知でない場合には、お手数でも弊社各本支店管理部あてにお問い合わせください。</t>
    <rPh sb="6" eb="8">
      <t>ゾンジ</t>
    </rPh>
    <rPh sb="11" eb="13">
      <t>バアイ</t>
    </rPh>
    <rPh sb="17" eb="19">
      <t>テスウ</t>
    </rPh>
    <rPh sb="21" eb="23">
      <t>ヘイシャ</t>
    </rPh>
    <rPh sb="23" eb="24">
      <t>カク</t>
    </rPh>
    <rPh sb="24" eb="27">
      <t>ホンシテン</t>
    </rPh>
    <rPh sb="27" eb="29">
      <t>カンリ</t>
    </rPh>
    <rPh sb="29" eb="30">
      <t>ブ</t>
    </rPh>
    <rPh sb="34" eb="35">
      <t>ト</t>
    </rPh>
    <rPh sb="36" eb="37">
      <t>ア</t>
    </rPh>
    <phoneticPr fontId="3"/>
  </si>
  <si>
    <t>商店コード（8桁）</t>
    <rPh sb="0" eb="2">
      <t>ショウテン</t>
    </rPh>
    <rPh sb="7" eb="8">
      <t>ケタ</t>
    </rPh>
    <phoneticPr fontId="3"/>
  </si>
  <si>
    <t>E-mail</t>
    <phoneticPr fontId="3"/>
  </si>
  <si>
    <t>住所１</t>
    <rPh sb="0" eb="1">
      <t>ジュウ</t>
    </rPh>
    <rPh sb="1" eb="2">
      <t>トコロ</t>
    </rPh>
    <phoneticPr fontId="3"/>
  </si>
  <si>
    <t>住所２</t>
    <rPh sb="0" eb="1">
      <t>ジュウ</t>
    </rPh>
    <rPh sb="1" eb="2">
      <t>トコロ</t>
    </rPh>
    <phoneticPr fontId="3"/>
  </si>
  <si>
    <t>E-mail</t>
    <phoneticPr fontId="3"/>
  </si>
  <si>
    <t>注文No.</t>
    <rPh sb="0" eb="2">
      <t>チュウモン</t>
    </rPh>
    <phoneticPr fontId="3"/>
  </si>
  <si>
    <t>工期・納期</t>
    <rPh sb="0" eb="2">
      <t>コウキ</t>
    </rPh>
    <rPh sb="3" eb="5">
      <t>ノウキ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</si>
  <si>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</si>
  <si>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</si>
  <si>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(下請負人）</t>
    <rPh sb="1" eb="3">
      <t>シタウ</t>
    </rPh>
    <rPh sb="3" eb="4">
      <t>オ</t>
    </rPh>
    <rPh sb="4" eb="5">
      <t>ニン</t>
    </rPh>
    <phoneticPr fontId="3"/>
  </si>
  <si>
    <t>支給・即納</t>
    <rPh sb="0" eb="2">
      <t>シキュウ</t>
    </rPh>
    <rPh sb="3" eb="5">
      <t>ソクノウ</t>
    </rPh>
    <phoneticPr fontId="3"/>
  </si>
  <si>
    <t>注文内容</t>
    <rPh sb="0" eb="2">
      <t>チュウモン</t>
    </rPh>
    <rPh sb="2" eb="4">
      <t>ナイヨウ</t>
    </rPh>
    <phoneticPr fontId="3"/>
  </si>
  <si>
    <t>請負代金額</t>
    <rPh sb="0" eb="2">
      <t>ウケオイ</t>
    </rPh>
    <rPh sb="2" eb="4">
      <t>ダイキン</t>
    </rPh>
    <rPh sb="4" eb="5">
      <t>ガク</t>
    </rPh>
    <phoneticPr fontId="3"/>
  </si>
  <si>
    <t>うち　工事価格</t>
    <rPh sb="3" eb="5">
      <t>コウジ</t>
    </rPh>
    <rPh sb="5" eb="7">
      <t>カカク</t>
    </rPh>
    <phoneticPr fontId="3"/>
  </si>
  <si>
    <t>取引に係る消費税及び地方消費税</t>
    <rPh sb="0" eb="2">
      <t>トリヒキ</t>
    </rPh>
    <rPh sb="3" eb="4">
      <t>カカ</t>
    </rPh>
    <rPh sb="5" eb="8">
      <t>ショウヒゼイ</t>
    </rPh>
    <rPh sb="8" eb="9">
      <t>オヨ</t>
    </rPh>
    <rPh sb="10" eb="12">
      <t>チホウ</t>
    </rPh>
    <rPh sb="12" eb="15">
      <t>ショウヒゼイ</t>
    </rPh>
    <phoneticPr fontId="3"/>
  </si>
  <si>
    <t>毎月20日</t>
    <rPh sb="0" eb="2">
      <t>マイツキ</t>
    </rPh>
    <rPh sb="4" eb="5">
      <t>ニチ</t>
    </rPh>
    <phoneticPr fontId="3"/>
  </si>
  <si>
    <t>翌月15日</t>
    <rPh sb="0" eb="1">
      <t>ヨク</t>
    </rPh>
    <rPh sb="1" eb="2">
      <t>ツキ</t>
    </rPh>
    <rPh sb="4" eb="5">
      <t>ニチ</t>
    </rPh>
    <phoneticPr fontId="3"/>
  </si>
  <si>
    <t>先月迄の受領額</t>
    <rPh sb="0" eb="2">
      <t>センゲツ</t>
    </rPh>
    <rPh sb="2" eb="3">
      <t>マデ</t>
    </rPh>
    <rPh sb="4" eb="6">
      <t>ジュリョウ</t>
    </rPh>
    <rPh sb="6" eb="7">
      <t>ガク</t>
    </rPh>
    <phoneticPr fontId="3"/>
  </si>
  <si>
    <t>計</t>
    <rPh sb="0" eb="1">
      <t>ケイ</t>
    </rPh>
    <phoneticPr fontId="3"/>
  </si>
  <si>
    <t>（略でかまいません）</t>
    <phoneticPr fontId="3"/>
  </si>
  <si>
    <t>請求締切</t>
    <rPh sb="0" eb="2">
      <t>セイキュウ</t>
    </rPh>
    <rPh sb="2" eb="3">
      <t>シ</t>
    </rPh>
    <rPh sb="3" eb="4">
      <t>キ</t>
    </rPh>
    <phoneticPr fontId="3"/>
  </si>
  <si>
    <t>支払</t>
    <rPh sb="0" eb="2">
      <t>シハライ</t>
    </rPh>
    <phoneticPr fontId="3"/>
  </si>
  <si>
    <t>円</t>
    <rPh sb="0" eb="1">
      <t>エン</t>
    </rPh>
    <phoneticPr fontId="3"/>
  </si>
  <si>
    <t>請求金額（税込み）</t>
    <rPh sb="0" eb="2">
      <t>セイキュウ</t>
    </rPh>
    <rPh sb="2" eb="4">
      <t>キンガク</t>
    </rPh>
    <rPh sb="5" eb="7">
      <t>ゼイコ</t>
    </rPh>
    <phoneticPr fontId="3"/>
  </si>
  <si>
    <t>　　上記の金額を請求します</t>
    <rPh sb="2" eb="4">
      <t>ジョウキ</t>
    </rPh>
    <rPh sb="5" eb="7">
      <t>キンガク</t>
    </rPh>
    <rPh sb="8" eb="10">
      <t>セイキュウ</t>
    </rPh>
    <phoneticPr fontId="3"/>
  </si>
  <si>
    <t>業者コード</t>
    <rPh sb="0" eb="2">
      <t>ギョウシャ</t>
    </rPh>
    <phoneticPr fontId="3"/>
  </si>
  <si>
    <t>■当月請求額■</t>
    <rPh sb="1" eb="3">
      <t>トウゲツ</t>
    </rPh>
    <rPh sb="3" eb="5">
      <t>セイキュウ</t>
    </rPh>
    <rPh sb="5" eb="6">
      <t>ガク</t>
    </rPh>
    <phoneticPr fontId="3"/>
  </si>
  <si>
    <t>郵便番号</t>
    <rPh sb="0" eb="1">
      <t>ユウ</t>
    </rPh>
    <rPh sb="1" eb="2">
      <t>ビン</t>
    </rPh>
    <rPh sb="2" eb="3">
      <t>バン</t>
    </rPh>
    <rPh sb="3" eb="4">
      <t>ゴウ</t>
    </rPh>
    <phoneticPr fontId="3"/>
  </si>
  <si>
    <t>取引先コード　　　　（8桁）</t>
    <rPh sb="0" eb="2">
      <t>トリヒキ</t>
    </rPh>
    <rPh sb="2" eb="3">
      <t>サキ</t>
    </rPh>
    <rPh sb="12" eb="13">
      <t>ケタ</t>
    </rPh>
    <phoneticPr fontId="3"/>
  </si>
  <si>
    <t>代表者　　　　　　　　　（役職・氏名）</t>
    <rPh sb="0" eb="2">
      <t>ダイヒョウ</t>
    </rPh>
    <rPh sb="2" eb="3">
      <t>モノ</t>
    </rPh>
    <rPh sb="13" eb="15">
      <t>ヤクショク</t>
    </rPh>
    <rPh sb="16" eb="18">
      <t>シメイ</t>
    </rPh>
    <phoneticPr fontId="3"/>
  </si>
  <si>
    <t>会社名　　　　　　　（商号）</t>
    <rPh sb="0" eb="2">
      <t>カイシャ</t>
    </rPh>
    <rPh sb="2" eb="3">
      <t>メイ</t>
    </rPh>
    <rPh sb="11" eb="13">
      <t>ショウゴウ</t>
    </rPh>
    <phoneticPr fontId="3"/>
  </si>
  <si>
    <t>電話番号　　　　　（連絡先）</t>
    <rPh sb="0" eb="2">
      <t>デンワ</t>
    </rPh>
    <rPh sb="2" eb="4">
      <t>バンゴウ</t>
    </rPh>
    <rPh sb="10" eb="12">
      <t>レンラク</t>
    </rPh>
    <rPh sb="12" eb="13">
      <t>サキ</t>
    </rPh>
    <phoneticPr fontId="3"/>
  </si>
  <si>
    <t>ご担当者　　　　　(所属・氏名)</t>
    <rPh sb="1" eb="3">
      <t>タントウ</t>
    </rPh>
    <rPh sb="3" eb="4">
      <t>シャ</t>
    </rPh>
    <rPh sb="10" eb="12">
      <t>ショゾク</t>
    </rPh>
    <rPh sb="13" eb="15">
      <t>シメイ</t>
    </rPh>
    <phoneticPr fontId="3"/>
  </si>
  <si>
    <t>元請人</t>
    <rPh sb="0" eb="2">
      <t>モトウケ</t>
    </rPh>
    <rPh sb="2" eb="3">
      <t>ニン</t>
    </rPh>
    <phoneticPr fontId="3"/>
  </si>
  <si>
    <t>以下は萩原建設使用欄ですので記入しないで下さい</t>
    <rPh sb="0" eb="2">
      <t>イカ</t>
    </rPh>
    <rPh sb="3" eb="5">
      <t>ハギワラ</t>
    </rPh>
    <rPh sb="5" eb="7">
      <t>ケンセツ</t>
    </rPh>
    <rPh sb="7" eb="9">
      <t>シヨウ</t>
    </rPh>
    <rPh sb="9" eb="10">
      <t>ラン</t>
    </rPh>
    <rPh sb="14" eb="16">
      <t>キニュウ</t>
    </rPh>
    <rPh sb="20" eb="21">
      <t>クダ</t>
    </rPh>
    <phoneticPr fontId="3"/>
  </si>
  <si>
    <t>住　　所</t>
    <rPh sb="0" eb="1">
      <t>ジュウ</t>
    </rPh>
    <rPh sb="3" eb="4">
      <t>ショ</t>
    </rPh>
    <phoneticPr fontId="3"/>
  </si>
  <si>
    <t>氏　　名</t>
    <rPh sb="0" eb="1">
      <t>シ</t>
    </rPh>
    <rPh sb="3" eb="4">
      <t>メイ</t>
    </rPh>
    <phoneticPr fontId="3"/>
  </si>
  <si>
    <t>税抜き金額</t>
    <rPh sb="0" eb="1">
      <t>ゼイ</t>
    </rPh>
    <rPh sb="1" eb="2">
      <t>ヌ</t>
    </rPh>
    <rPh sb="3" eb="5">
      <t>キンガク</t>
    </rPh>
    <phoneticPr fontId="3"/>
  </si>
  <si>
    <t>未成工事(111)・（　　　　　　　　　　　　　　）</t>
    <rPh sb="0" eb="1">
      <t>ミ</t>
    </rPh>
    <rPh sb="1" eb="2">
      <t>セイ</t>
    </rPh>
    <rPh sb="2" eb="4">
      <t>コウジ</t>
    </rPh>
    <phoneticPr fontId="3"/>
  </si>
  <si>
    <t>工事未払金（402）・未払金(404)・未払い費用(405）・(　　　　　　　　　　)</t>
    <rPh sb="0" eb="2">
      <t>コウジ</t>
    </rPh>
    <rPh sb="2" eb="4">
      <t>ミハラ</t>
    </rPh>
    <rPh sb="4" eb="5">
      <t>キン</t>
    </rPh>
    <rPh sb="11" eb="13">
      <t>ミハラ</t>
    </rPh>
    <rPh sb="13" eb="14">
      <t>キン</t>
    </rPh>
    <rPh sb="20" eb="22">
      <t>ミハラ</t>
    </rPh>
    <rPh sb="23" eb="25">
      <t>ヒヨウ</t>
    </rPh>
    <phoneticPr fontId="3"/>
  </si>
  <si>
    <t>総請求額</t>
    <rPh sb="0" eb="1">
      <t>ソウ</t>
    </rPh>
    <rPh sb="1" eb="3">
      <t>セイキュウ</t>
    </rPh>
    <rPh sb="3" eb="4">
      <t>ガク</t>
    </rPh>
    <phoneticPr fontId="3"/>
  </si>
  <si>
    <t>注文残高</t>
    <rPh sb="0" eb="2">
      <t>チュウモン</t>
    </rPh>
    <rPh sb="2" eb="4">
      <t>ザンダカ</t>
    </rPh>
    <phoneticPr fontId="3"/>
  </si>
  <si>
    <t>非課税</t>
    <rPh sb="0" eb="3">
      <t>ヒカゼイ</t>
    </rPh>
    <phoneticPr fontId="3"/>
  </si>
  <si>
    <t>契約分</t>
    <rPh sb="0" eb="2">
      <t>ケイヤク</t>
    </rPh>
    <rPh sb="2" eb="3">
      <t>ブン</t>
    </rPh>
    <phoneticPr fontId="3"/>
  </si>
  <si>
    <t>契約外</t>
    <rPh sb="0" eb="2">
      <t>ケイヤク</t>
    </rPh>
    <rPh sb="2" eb="3">
      <t>ガイ</t>
    </rPh>
    <phoneticPr fontId="3"/>
  </si>
  <si>
    <t>契約</t>
    <rPh sb="0" eb="2">
      <t>ケイヤク</t>
    </rPh>
    <phoneticPr fontId="3"/>
  </si>
  <si>
    <t>契約区分登録</t>
  </si>
  <si>
    <t>内容</t>
    <rPh sb="0" eb="2">
      <t>ナイヨウ</t>
    </rPh>
    <phoneticPr fontId="3"/>
  </si>
  <si>
    <t>摘　　要</t>
    <rPh sb="0" eb="1">
      <t>テキ</t>
    </rPh>
    <rPh sb="3" eb="4">
      <t>ヨウ</t>
    </rPh>
    <phoneticPr fontId="3"/>
  </si>
  <si>
    <t>1　2　4　（　　　　　）</t>
    <phoneticPr fontId="3"/>
  </si>
  <si>
    <t>契　外</t>
    <rPh sb="0" eb="1">
      <t>チギリ</t>
    </rPh>
    <rPh sb="2" eb="3">
      <t>ソト</t>
    </rPh>
    <phoneticPr fontId="3"/>
  </si>
  <si>
    <t>1:材料　2:労務　4:外注</t>
    <rPh sb="2" eb="4">
      <t>ザイリョウ</t>
    </rPh>
    <rPh sb="7" eb="9">
      <t>ロウム</t>
    </rPh>
    <rPh sb="12" eb="14">
      <t>ガイチュウ</t>
    </rPh>
    <phoneticPr fontId="3"/>
  </si>
  <si>
    <t>摘　　要</t>
    <phoneticPr fontId="3"/>
  </si>
  <si>
    <t>代人</t>
    <rPh sb="0" eb="2">
      <t>ダイニン</t>
    </rPh>
    <phoneticPr fontId="3"/>
  </si>
  <si>
    <t>現　　業　　部</t>
    <rPh sb="0" eb="1">
      <t>ウツツ</t>
    </rPh>
    <rPh sb="3" eb="4">
      <t>ギョウ</t>
    </rPh>
    <rPh sb="6" eb="7">
      <t>ブ</t>
    </rPh>
    <phoneticPr fontId="3"/>
  </si>
  <si>
    <t>備　　　考</t>
    <rPh sb="0" eb="1">
      <t>ソナエ</t>
    </rPh>
    <rPh sb="4" eb="5">
      <t>コウ</t>
    </rPh>
    <phoneticPr fontId="3"/>
  </si>
  <si>
    <t>伝票決済</t>
    <rPh sb="0" eb="2">
      <t>デンピョウ</t>
    </rPh>
    <rPh sb="2" eb="4">
      <t>ケッサイ</t>
    </rPh>
    <phoneticPr fontId="3"/>
  </si>
  <si>
    <t>契約外請求は内訳書を添付の事</t>
    <rPh sb="0" eb="2">
      <t>ケイヤク</t>
    </rPh>
    <rPh sb="2" eb="3">
      <t>ガイ</t>
    </rPh>
    <rPh sb="3" eb="5">
      <t>セイキュウ</t>
    </rPh>
    <rPh sb="6" eb="9">
      <t>ウチワケショ</t>
    </rPh>
    <rPh sb="10" eb="12">
      <t>テンプ</t>
    </rPh>
    <rPh sb="13" eb="14">
      <t>コト</t>
    </rPh>
    <phoneticPr fontId="3"/>
  </si>
  <si>
    <t>萩原建設工業株式会社</t>
    <rPh sb="0" eb="2">
      <t>ハギワラ</t>
    </rPh>
    <rPh sb="2" eb="4">
      <t>ケンセツ</t>
    </rPh>
    <rPh sb="4" eb="6">
      <t>コウギョウ</t>
    </rPh>
    <rPh sb="6" eb="10">
      <t>カブシキガイシャ</t>
    </rPh>
    <phoneticPr fontId="3"/>
  </si>
  <si>
    <t>記入例等</t>
    <rPh sb="0" eb="2">
      <t>キニュウ</t>
    </rPh>
    <rPh sb="2" eb="3">
      <t>レイ</t>
    </rPh>
    <rPh sb="3" eb="4">
      <t>トウ</t>
    </rPh>
    <phoneticPr fontId="3"/>
  </si>
  <si>
    <t>項目名</t>
    <rPh sb="0" eb="2">
      <t>コウモク</t>
    </rPh>
    <rPh sb="2" eb="3">
      <t>メイ</t>
    </rPh>
    <phoneticPr fontId="3"/>
  </si>
  <si>
    <t>件   名</t>
    <rPh sb="0" eb="1">
      <t>ケン</t>
    </rPh>
    <rPh sb="4" eb="5">
      <t>メイ</t>
    </rPh>
    <phoneticPr fontId="3"/>
  </si>
  <si>
    <t>工事略称</t>
    <rPh sb="0" eb="2">
      <t>コウジ</t>
    </rPh>
    <rPh sb="2" eb="4">
      <t>リャクショウ</t>
    </rPh>
    <phoneticPr fontId="3"/>
  </si>
  <si>
    <t>工事内容</t>
    <rPh sb="0" eb="2">
      <t>コウジ</t>
    </rPh>
    <rPh sb="2" eb="4">
      <t>ナイヨウ</t>
    </rPh>
    <phoneticPr fontId="3"/>
  </si>
  <si>
    <t>要素CD/要素</t>
    <rPh sb="0" eb="2">
      <t>ヨウソ</t>
    </rPh>
    <rPh sb="5" eb="7">
      <t>ヨウソ</t>
    </rPh>
    <phoneticPr fontId="3"/>
  </si>
  <si>
    <t>工種CD/工種</t>
    <rPh sb="0" eb="2">
      <t>コウシュ</t>
    </rPh>
    <rPh sb="5" eb="7">
      <t>コウシュ</t>
    </rPh>
    <phoneticPr fontId="3"/>
  </si>
  <si>
    <t>工事コード番号</t>
    <rPh sb="0" eb="2">
      <t>コウジ</t>
    </rPh>
    <rPh sb="5" eb="7">
      <t>バンゴウ</t>
    </rPh>
    <phoneticPr fontId="3"/>
  </si>
  <si>
    <t>取引先コード</t>
    <rPh sb="0" eb="2">
      <t>トリヒキ</t>
    </rPh>
    <rPh sb="2" eb="3">
      <t>サキ</t>
    </rPh>
    <phoneticPr fontId="3"/>
  </si>
  <si>
    <t>現場コード</t>
    <rPh sb="0" eb="2">
      <t>ゲンバ</t>
    </rPh>
    <phoneticPr fontId="3"/>
  </si>
  <si>
    <t>㊞</t>
    <phoneticPr fontId="3"/>
  </si>
  <si>
    <t>請求時の消費税率</t>
    <rPh sb="0" eb="2">
      <t>セイキュウ</t>
    </rPh>
    <rPh sb="2" eb="3">
      <t>ジ</t>
    </rPh>
    <rPh sb="4" eb="7">
      <t>ショウヒゼイ</t>
    </rPh>
    <rPh sb="7" eb="8">
      <t>リツ</t>
    </rPh>
    <phoneticPr fontId="3"/>
  </si>
  <si>
    <t>入力（請求書発行日）</t>
    <rPh sb="0" eb="2">
      <t>ニュウリョク</t>
    </rPh>
    <rPh sb="3" eb="5">
      <t>セイキュウ</t>
    </rPh>
    <rPh sb="5" eb="6">
      <t>ショ</t>
    </rPh>
    <rPh sb="6" eb="8">
      <t>ハッコウ</t>
    </rPh>
    <rPh sb="8" eb="9">
      <t>ビ</t>
    </rPh>
    <phoneticPr fontId="3"/>
  </si>
  <si>
    <t>契約区分</t>
    <rPh sb="0" eb="2">
      <t>ケイヤク</t>
    </rPh>
    <rPh sb="2" eb="4">
      <t>クブン</t>
    </rPh>
    <phoneticPr fontId="3"/>
  </si>
  <si>
    <t>計算による消費税が違う場合の訂正</t>
    <rPh sb="0" eb="2">
      <t>ケイサン</t>
    </rPh>
    <rPh sb="5" eb="8">
      <t>ショウヒゼイ</t>
    </rPh>
    <rPh sb="9" eb="10">
      <t>チガ</t>
    </rPh>
    <rPh sb="11" eb="13">
      <t>バアイ</t>
    </rPh>
    <rPh sb="14" eb="16">
      <t>テイセイ</t>
    </rPh>
    <phoneticPr fontId="3"/>
  </si>
  <si>
    <t>注文契約残高</t>
    <rPh sb="0" eb="2">
      <t>チュウモン</t>
    </rPh>
    <rPh sb="2" eb="4">
      <t>ケイヤク</t>
    </rPh>
    <rPh sb="4" eb="6">
      <t>ザンダカ</t>
    </rPh>
    <phoneticPr fontId="3"/>
  </si>
  <si>
    <t>消費税が違う場合の訂正</t>
    <rPh sb="0" eb="3">
      <t>ショウヒゼイ</t>
    </rPh>
    <rPh sb="4" eb="5">
      <t>チガ</t>
    </rPh>
    <rPh sb="6" eb="8">
      <t>バアイ</t>
    </rPh>
    <rPh sb="9" eb="11">
      <t>テイセイ</t>
    </rPh>
    <phoneticPr fontId="3"/>
  </si>
  <si>
    <t>課税</t>
    <rPh sb="0" eb="2">
      <t>カゼイ</t>
    </rPh>
    <phoneticPr fontId="3"/>
  </si>
  <si>
    <t>％で計算されます</t>
    <rPh sb="2" eb="4">
      <t>ケイサン</t>
    </rPh>
    <phoneticPr fontId="3"/>
  </si>
  <si>
    <t>計算による消費税は</t>
    <rPh sb="0" eb="2">
      <t>ケイサン</t>
    </rPh>
    <rPh sb="5" eb="8">
      <t>ショウヒゼイ</t>
    </rPh>
    <phoneticPr fontId="3"/>
  </si>
  <si>
    <t>訂正があれば入力して下さい</t>
    <rPh sb="0" eb="2">
      <t>テイセイ</t>
    </rPh>
    <rPh sb="6" eb="8">
      <t>ニュウリョク</t>
    </rPh>
    <rPh sb="10" eb="11">
      <t>クダ</t>
    </rPh>
    <phoneticPr fontId="3"/>
  </si>
  <si>
    <t>備考欄</t>
    <rPh sb="0" eb="2">
      <t>ビコウ</t>
    </rPh>
    <rPh sb="2" eb="3">
      <t>ラン</t>
    </rPh>
    <phoneticPr fontId="3"/>
  </si>
  <si>
    <t>契約以外の支払金額</t>
    <rPh sb="2" eb="4">
      <t>イガイ</t>
    </rPh>
    <rPh sb="5" eb="7">
      <t>シハライ</t>
    </rPh>
    <rPh sb="7" eb="9">
      <t>キンガク</t>
    </rPh>
    <phoneticPr fontId="3"/>
  </si>
  <si>
    <t>今回の請求金額（税込）は</t>
    <rPh sb="0" eb="2">
      <t>コンカイ</t>
    </rPh>
    <rPh sb="3" eb="5">
      <t>セイキュウ</t>
    </rPh>
    <rPh sb="5" eb="7">
      <t>キンガク</t>
    </rPh>
    <rPh sb="8" eb="9">
      <t>ゼイ</t>
    </rPh>
    <rPh sb="9" eb="10">
      <t>コミ</t>
    </rPh>
    <phoneticPr fontId="3"/>
  </si>
  <si>
    <t>円となります</t>
    <rPh sb="0" eb="1">
      <t>エン</t>
    </rPh>
    <phoneticPr fontId="3"/>
  </si>
  <si>
    <t>注文残高摘要欄</t>
    <rPh sb="0" eb="2">
      <t>チュウモン</t>
    </rPh>
    <rPh sb="2" eb="4">
      <t>ザンダカ</t>
    </rPh>
    <rPh sb="4" eb="6">
      <t>テキヨウ</t>
    </rPh>
    <rPh sb="6" eb="7">
      <t>ラン</t>
    </rPh>
    <phoneticPr fontId="3"/>
  </si>
  <si>
    <t>共有</t>
    <rPh sb="0" eb="2">
      <t>キョウユウ</t>
    </rPh>
    <phoneticPr fontId="3"/>
  </si>
  <si>
    <t>契約以外で非課税な請求</t>
    <rPh sb="0" eb="2">
      <t>ケイヤク</t>
    </rPh>
    <rPh sb="2" eb="4">
      <t>イガイ</t>
    </rPh>
    <rPh sb="5" eb="8">
      <t>ヒカゼイ</t>
    </rPh>
    <rPh sb="9" eb="11">
      <t>セイキュウ</t>
    </rPh>
    <phoneticPr fontId="3"/>
  </si>
  <si>
    <t>※</t>
    <phoneticPr fontId="3"/>
  </si>
  <si>
    <t>業　　者　　控　　え</t>
    <rPh sb="0" eb="1">
      <t>ギョウ</t>
    </rPh>
    <rPh sb="3" eb="4">
      <t>モノ</t>
    </rPh>
    <rPh sb="6" eb="7">
      <t>ヒカ</t>
    </rPh>
    <phoneticPr fontId="3"/>
  </si>
  <si>
    <t>非課税の摘要欄</t>
    <rPh sb="0" eb="3">
      <t>ヒカゼイ</t>
    </rPh>
    <rPh sb="4" eb="6">
      <t>テキヨウ</t>
    </rPh>
    <rPh sb="6" eb="7">
      <t>ラン</t>
    </rPh>
    <phoneticPr fontId="3"/>
  </si>
  <si>
    <t>総請求額の摘要欄</t>
    <rPh sb="0" eb="1">
      <t>ソウ</t>
    </rPh>
    <rPh sb="1" eb="3">
      <t>セイキュウ</t>
    </rPh>
    <rPh sb="3" eb="4">
      <t>ガク</t>
    </rPh>
    <rPh sb="5" eb="7">
      <t>テキヨウ</t>
    </rPh>
    <rPh sb="7" eb="8">
      <t>ラン</t>
    </rPh>
    <phoneticPr fontId="3"/>
  </si>
  <si>
    <t>足し算チェック</t>
    <rPh sb="0" eb="1">
      <t>タ</t>
    </rPh>
    <rPh sb="2" eb="3">
      <t>ザン</t>
    </rPh>
    <phoneticPr fontId="3"/>
  </si>
  <si>
    <t>上の色付項目に必要事項を入力の上一部印刷してご提出下さい</t>
    <rPh sb="0" eb="1">
      <t>ウエ</t>
    </rPh>
    <rPh sb="2" eb="4">
      <t>イロツ</t>
    </rPh>
    <rPh sb="4" eb="6">
      <t>コウモク</t>
    </rPh>
    <rPh sb="7" eb="9">
      <t>ヒツヨウ</t>
    </rPh>
    <rPh sb="9" eb="11">
      <t>ジコウ</t>
    </rPh>
    <rPh sb="12" eb="14">
      <t>ニュウリョク</t>
    </rPh>
    <rPh sb="15" eb="16">
      <t>ウエ</t>
    </rPh>
    <rPh sb="16" eb="18">
      <t>イチブ</t>
    </rPh>
    <rPh sb="18" eb="20">
      <t>インサツ</t>
    </rPh>
    <rPh sb="23" eb="25">
      <t>テイシュツ</t>
    </rPh>
    <rPh sb="25" eb="26">
      <t>クダ</t>
    </rPh>
    <phoneticPr fontId="3"/>
  </si>
  <si>
    <t>入力欄</t>
    <rPh sb="0" eb="2">
      <t>ニュウリョク</t>
    </rPh>
    <rPh sb="2" eb="3">
      <t>ラン</t>
    </rPh>
    <phoneticPr fontId="3"/>
  </si>
  <si>
    <t>コードをご存知でない場合には、お手数でも弊社総務部宛てにお問い合わせください。</t>
    <rPh sb="20" eb="22">
      <t>ヘイシャ</t>
    </rPh>
    <rPh sb="22" eb="24">
      <t>ソウム</t>
    </rPh>
    <rPh sb="24" eb="25">
      <t>ブ</t>
    </rPh>
    <rPh sb="25" eb="26">
      <t>ア</t>
    </rPh>
    <phoneticPr fontId="3"/>
  </si>
  <si>
    <t>貴社取引先コードを必ず入力して下さい。</t>
    <rPh sb="2" eb="4">
      <t>トリヒキ</t>
    </rPh>
    <rPh sb="4" eb="5">
      <t>サキ</t>
    </rPh>
    <rPh sb="15" eb="16">
      <t>クダ</t>
    </rPh>
    <phoneticPr fontId="3"/>
  </si>
  <si>
    <t>貴社名（商号）、代表者、ご住所について入力して下さい。</t>
    <rPh sb="0" eb="2">
      <t>キシャ</t>
    </rPh>
    <rPh sb="2" eb="3">
      <t>メイ</t>
    </rPh>
    <rPh sb="4" eb="6">
      <t>ショウゴウ</t>
    </rPh>
    <rPh sb="8" eb="11">
      <t>ダイヒョウシャ</t>
    </rPh>
    <rPh sb="13" eb="15">
      <t>ジュウショ</t>
    </rPh>
    <rPh sb="19" eb="21">
      <t>ニュウリョク</t>
    </rPh>
    <rPh sb="23" eb="24">
      <t>クダ</t>
    </rPh>
    <phoneticPr fontId="3"/>
  </si>
  <si>
    <t>請求書を作成するには最初に会社概要の入力をお願い致します。</t>
    <rPh sb="0" eb="3">
      <t>セイキュウショ</t>
    </rPh>
    <rPh sb="4" eb="6">
      <t>サクセイ</t>
    </rPh>
    <rPh sb="10" eb="12">
      <t>サイショ</t>
    </rPh>
    <rPh sb="13" eb="15">
      <t>カイシャ</t>
    </rPh>
    <rPh sb="15" eb="17">
      <t>ガイヨウ</t>
    </rPh>
    <rPh sb="18" eb="20">
      <t>ニュウリョク</t>
    </rPh>
    <rPh sb="22" eb="23">
      <t>ネガ</t>
    </rPh>
    <rPh sb="24" eb="25">
      <t>イタ</t>
    </rPh>
    <phoneticPr fontId="3"/>
  </si>
  <si>
    <t>お電話番号、ご担当者について入力して下さい。</t>
    <rPh sb="1" eb="3">
      <t>デンワ</t>
    </rPh>
    <rPh sb="3" eb="5">
      <t>バンゴウ</t>
    </rPh>
    <rPh sb="7" eb="10">
      <t>タントウシャ</t>
    </rPh>
    <rPh sb="14" eb="16">
      <t>ニュウリョク</t>
    </rPh>
    <rPh sb="18" eb="19">
      <t>クダ</t>
    </rPh>
    <phoneticPr fontId="3"/>
  </si>
  <si>
    <t>「株式会社　○○○」や「△△△有限会社」の様に入力して下さい。</t>
    <rPh sb="1" eb="5">
      <t>カブシキガイシャ</t>
    </rPh>
    <rPh sb="15" eb="19">
      <t>ユウゲンガイシャ</t>
    </rPh>
    <rPh sb="21" eb="22">
      <t>ヨウ</t>
    </rPh>
    <rPh sb="23" eb="25">
      <t>ニュウリョク</t>
    </rPh>
    <rPh sb="27" eb="28">
      <t>クダ</t>
    </rPh>
    <phoneticPr fontId="3"/>
  </si>
  <si>
    <t>「代表取締役　　○○　○○」の様に入力して下さい。</t>
    <rPh sb="1" eb="3">
      <t>ダイヒョウ</t>
    </rPh>
    <rPh sb="3" eb="6">
      <t>トリシマリヤク</t>
    </rPh>
    <rPh sb="15" eb="16">
      <t>ヨウ</t>
    </rPh>
    <rPh sb="17" eb="19">
      <t>ニュウリョク</t>
    </rPh>
    <rPh sb="21" eb="22">
      <t>クダ</t>
    </rPh>
    <phoneticPr fontId="3"/>
  </si>
  <si>
    <t>住所を入力して下さい。</t>
    <rPh sb="0" eb="2">
      <t>ジュウショ</t>
    </rPh>
    <rPh sb="3" eb="5">
      <t>ニュウリョク</t>
    </rPh>
    <rPh sb="7" eb="8">
      <t>クダ</t>
    </rPh>
    <phoneticPr fontId="3"/>
  </si>
  <si>
    <t>電話番号を「０１５５－２４－３０３０」の形で入力して下さい。</t>
    <rPh sb="0" eb="2">
      <t>デンワ</t>
    </rPh>
    <rPh sb="2" eb="4">
      <t>バンゴウ</t>
    </rPh>
    <rPh sb="20" eb="21">
      <t>カタチ</t>
    </rPh>
    <rPh sb="22" eb="24">
      <t>ニュウリョク</t>
    </rPh>
    <rPh sb="26" eb="27">
      <t>クダ</t>
    </rPh>
    <phoneticPr fontId="3"/>
  </si>
  <si>
    <t>請求書作成ご担当者のメールアドレスを入力して下さい。</t>
    <rPh sb="0" eb="3">
      <t>セイキュウショ</t>
    </rPh>
    <rPh sb="3" eb="5">
      <t>サクセイ</t>
    </rPh>
    <rPh sb="6" eb="9">
      <t>タントウシャ</t>
    </rPh>
    <rPh sb="18" eb="20">
      <t>ニュウリョク</t>
    </rPh>
    <rPh sb="22" eb="23">
      <t>クダ</t>
    </rPh>
    <phoneticPr fontId="3"/>
  </si>
  <si>
    <t>担当者を「総務部　　○○」の様に入力して下さい。</t>
    <rPh sb="0" eb="3">
      <t>タントウシャ</t>
    </rPh>
    <rPh sb="5" eb="7">
      <t>ソウム</t>
    </rPh>
    <rPh sb="7" eb="8">
      <t>ブ</t>
    </rPh>
    <rPh sb="14" eb="15">
      <t>サマ</t>
    </rPh>
    <rPh sb="16" eb="17">
      <t>イ</t>
    </rPh>
    <rPh sb="17" eb="18">
      <t>リョク</t>
    </rPh>
    <rPh sb="20" eb="21">
      <t>クダ</t>
    </rPh>
    <phoneticPr fontId="3"/>
  </si>
  <si>
    <t>工事請負契約が有る場合には契約情報を入力して下さい。</t>
    <rPh sb="0" eb="2">
      <t>コウジ</t>
    </rPh>
    <rPh sb="2" eb="4">
      <t>ウケオイ</t>
    </rPh>
    <rPh sb="4" eb="6">
      <t>ケイヤク</t>
    </rPh>
    <rPh sb="7" eb="8">
      <t>ア</t>
    </rPh>
    <rPh sb="9" eb="11">
      <t>バアイ</t>
    </rPh>
    <rPh sb="13" eb="15">
      <t>ケイヤク</t>
    </rPh>
    <rPh sb="15" eb="17">
      <t>ジョウホウ</t>
    </rPh>
    <rPh sb="18" eb="20">
      <t>ニュウリョク</t>
    </rPh>
    <rPh sb="22" eb="23">
      <t>クダ</t>
    </rPh>
    <phoneticPr fontId="3"/>
  </si>
  <si>
    <t>入力がない場合、請求書には作成日の日付が記載されます</t>
    <rPh sb="0" eb="2">
      <t>ニュウリョク</t>
    </rPh>
    <rPh sb="5" eb="7">
      <t>バアイ</t>
    </rPh>
    <rPh sb="8" eb="11">
      <t>セイキュウショ</t>
    </rPh>
    <rPh sb="13" eb="16">
      <t>サクセイビ</t>
    </rPh>
    <rPh sb="17" eb="19">
      <t>ヒヅケ</t>
    </rPh>
    <rPh sb="20" eb="22">
      <t>キサイ</t>
    </rPh>
    <phoneticPr fontId="3"/>
  </si>
  <si>
    <t>請求書摘要欄への入力です</t>
    <rPh sb="0" eb="3">
      <t>セイキュウショ</t>
    </rPh>
    <rPh sb="3" eb="5">
      <t>テキヨウ</t>
    </rPh>
    <rPh sb="5" eb="6">
      <t>ラン</t>
    </rPh>
    <rPh sb="8" eb="10">
      <t>ニュウリョク</t>
    </rPh>
    <phoneticPr fontId="3"/>
  </si>
  <si>
    <t>非契約分</t>
    <rPh sb="0" eb="1">
      <t>ヒ</t>
    </rPh>
    <rPh sb="1" eb="3">
      <t>ケイヤク</t>
    </rPh>
    <rPh sb="3" eb="4">
      <t>ブン</t>
    </rPh>
    <phoneticPr fontId="3"/>
  </si>
  <si>
    <t>非課税対象分の請求額</t>
    <rPh sb="0" eb="3">
      <t>ヒカゼイ</t>
    </rPh>
    <rPh sb="3" eb="5">
      <t>タイショウ</t>
    </rPh>
    <rPh sb="5" eb="6">
      <t>ブン</t>
    </rPh>
    <rPh sb="7" eb="9">
      <t>セイキュウ</t>
    </rPh>
    <rPh sb="9" eb="10">
      <t>ガク</t>
    </rPh>
    <phoneticPr fontId="3"/>
  </si>
  <si>
    <t>非課税対象分の請求金額を入力して下さい</t>
    <rPh sb="0" eb="3">
      <t>ヒカゼイ</t>
    </rPh>
    <rPh sb="3" eb="5">
      <t>タイショウ</t>
    </rPh>
    <rPh sb="5" eb="6">
      <t>ブン</t>
    </rPh>
    <rPh sb="7" eb="9">
      <t>セイキュウ</t>
    </rPh>
    <rPh sb="9" eb="10">
      <t>キン</t>
    </rPh>
    <rPh sb="10" eb="11">
      <t>ガク</t>
    </rPh>
    <rPh sb="12" eb="14">
      <t>ニュウリョク</t>
    </rPh>
    <rPh sb="16" eb="17">
      <t>クダ</t>
    </rPh>
    <phoneticPr fontId="3"/>
  </si>
  <si>
    <t>課税対象分の請求金額を入力して下さい</t>
    <rPh sb="0" eb="2">
      <t>カゼイ</t>
    </rPh>
    <rPh sb="2" eb="4">
      <t>タイショウ</t>
    </rPh>
    <rPh sb="4" eb="5">
      <t>ブン</t>
    </rPh>
    <rPh sb="6" eb="8">
      <t>セイキュウ</t>
    </rPh>
    <rPh sb="8" eb="9">
      <t>キン</t>
    </rPh>
    <rPh sb="9" eb="10">
      <t>ガク</t>
    </rPh>
    <rPh sb="11" eb="13">
      <t>ニュウリョク</t>
    </rPh>
    <rPh sb="15" eb="16">
      <t>クダ</t>
    </rPh>
    <phoneticPr fontId="3"/>
  </si>
  <si>
    <t>現場名（略称可）又は部門名を入力して下さい</t>
    <rPh sb="0" eb="2">
      <t>ゲンバ</t>
    </rPh>
    <rPh sb="2" eb="3">
      <t>ナ</t>
    </rPh>
    <rPh sb="4" eb="6">
      <t>リャクショウ</t>
    </rPh>
    <rPh sb="6" eb="7">
      <t>カ</t>
    </rPh>
    <rPh sb="8" eb="9">
      <t>マタ</t>
    </rPh>
    <rPh sb="10" eb="12">
      <t>ブモン</t>
    </rPh>
    <rPh sb="12" eb="13">
      <t>ナ</t>
    </rPh>
    <rPh sb="14" eb="16">
      <t>ニュウリョク</t>
    </rPh>
    <rPh sb="18" eb="19">
      <t>クダ</t>
    </rPh>
    <phoneticPr fontId="3"/>
  </si>
  <si>
    <t>現場名又は部門名</t>
    <rPh sb="0" eb="2">
      <t>ゲンバ</t>
    </rPh>
    <rPh sb="2" eb="3">
      <t>メイ</t>
    </rPh>
    <rPh sb="3" eb="4">
      <t>マタ</t>
    </rPh>
    <rPh sb="5" eb="7">
      <t>ブモン</t>
    </rPh>
    <rPh sb="7" eb="8">
      <t>ナ</t>
    </rPh>
    <phoneticPr fontId="3"/>
  </si>
  <si>
    <t>8桁の現場コードを入力して下さい。部門への請求は空欄として下さい。</t>
    <rPh sb="1" eb="2">
      <t>ケタ</t>
    </rPh>
    <rPh sb="3" eb="5">
      <t>ゲンバ</t>
    </rPh>
    <rPh sb="9" eb="11">
      <t>ニュウリョク</t>
    </rPh>
    <rPh sb="13" eb="14">
      <t>クダ</t>
    </rPh>
    <rPh sb="17" eb="19">
      <t>ブモン</t>
    </rPh>
    <rPh sb="21" eb="23">
      <t>セイキュウ</t>
    </rPh>
    <rPh sb="24" eb="26">
      <t>クウラン</t>
    </rPh>
    <rPh sb="29" eb="30">
      <t>クダ</t>
    </rPh>
    <phoneticPr fontId="3"/>
  </si>
  <si>
    <t>金額が違う場合、B.契約内容を修正願います</t>
    <rPh sb="0" eb="2">
      <t>キンガク</t>
    </rPh>
    <rPh sb="3" eb="4">
      <t>チガ</t>
    </rPh>
    <rPh sb="5" eb="7">
      <t>バアイ</t>
    </rPh>
    <rPh sb="10" eb="12">
      <t>ケイヤク</t>
    </rPh>
    <rPh sb="12" eb="14">
      <t>ナイヨウ</t>
    </rPh>
    <rPh sb="15" eb="18">
      <t>シュウセイネガ</t>
    </rPh>
    <phoneticPr fontId="3"/>
  </si>
  <si>
    <t>小　計</t>
    <rPh sb="0" eb="1">
      <t>ショウ</t>
    </rPh>
    <rPh sb="2" eb="3">
      <t>ケイ</t>
    </rPh>
    <phoneticPr fontId="3"/>
  </si>
  <si>
    <t>軽減税率</t>
    <rPh sb="0" eb="2">
      <t>ケイゲン</t>
    </rPh>
    <rPh sb="2" eb="4">
      <t>ゼイリツ</t>
    </rPh>
    <phoneticPr fontId="3"/>
  </si>
  <si>
    <t>消費税</t>
    <rPh sb="0" eb="2">
      <t>ショウヒ</t>
    </rPh>
    <rPh sb="2" eb="3">
      <t>ゼイ</t>
    </rPh>
    <phoneticPr fontId="3"/>
  </si>
  <si>
    <t>軽減税</t>
    <rPh sb="0" eb="2">
      <t>ケイゲン</t>
    </rPh>
    <rPh sb="2" eb="3">
      <t>ゼイ</t>
    </rPh>
    <phoneticPr fontId="3"/>
  </si>
  <si>
    <t>契約以外の請求額（税抜き）</t>
    <rPh sb="0" eb="2">
      <t>ケイヤク</t>
    </rPh>
    <rPh sb="2" eb="4">
      <t>イガイ</t>
    </rPh>
    <rPh sb="5" eb="7">
      <t>セイキュウ</t>
    </rPh>
    <rPh sb="7" eb="8">
      <t>ガク</t>
    </rPh>
    <rPh sb="9" eb="10">
      <t>ゼイ</t>
    </rPh>
    <rPh sb="10" eb="11">
      <t>ヌ</t>
    </rPh>
    <phoneticPr fontId="3"/>
  </si>
  <si>
    <t>摘要欄</t>
    <rPh sb="0" eb="2">
      <t>テキヨウ</t>
    </rPh>
    <rPh sb="2" eb="3">
      <t>ラン</t>
    </rPh>
    <phoneticPr fontId="3"/>
  </si>
  <si>
    <t>契約以外の請求額</t>
    <rPh sb="0" eb="2">
      <t>ケイヤク</t>
    </rPh>
    <rPh sb="2" eb="4">
      <t>イガイ</t>
    </rPh>
    <rPh sb="5" eb="7">
      <t>セイキュウ</t>
    </rPh>
    <rPh sb="7" eb="8">
      <t>ガク</t>
    </rPh>
    <phoneticPr fontId="3"/>
  </si>
  <si>
    <t>軽減</t>
    <rPh sb="0" eb="2">
      <t>ケイゲン</t>
    </rPh>
    <phoneticPr fontId="3"/>
  </si>
  <si>
    <t>有・減・無</t>
    <rPh sb="0" eb="1">
      <t>ア</t>
    </rPh>
    <rPh sb="2" eb="3">
      <t>ゲン</t>
    </rPh>
    <rPh sb="4" eb="5">
      <t>ナシ</t>
    </rPh>
    <phoneticPr fontId="3"/>
  </si>
  <si>
    <t>累計出来高</t>
    <rPh sb="0" eb="2">
      <t>ルイケイ</t>
    </rPh>
    <rPh sb="2" eb="5">
      <t>デキダカ</t>
    </rPh>
    <phoneticPr fontId="3"/>
  </si>
  <si>
    <t>前回までの出来高</t>
    <rPh sb="0" eb="2">
      <t>ゼンカイ</t>
    </rPh>
    <rPh sb="5" eb="8">
      <t>デキダカ</t>
    </rPh>
    <phoneticPr fontId="3"/>
  </si>
  <si>
    <t>計算による消費税</t>
    <rPh sb="0" eb="2">
      <t>ケイサン</t>
    </rPh>
    <rPh sb="5" eb="8">
      <t>ショウヒゼイ</t>
    </rPh>
    <phoneticPr fontId="3"/>
  </si>
  <si>
    <t>請求書摘要欄への入力</t>
    <rPh sb="0" eb="3">
      <t>セイキュウショ</t>
    </rPh>
    <rPh sb="3" eb="5">
      <t>テキヨウ</t>
    </rPh>
    <rPh sb="5" eb="6">
      <t>ラン</t>
    </rPh>
    <rPh sb="8" eb="10">
      <t>ニュウリョク</t>
    </rPh>
    <phoneticPr fontId="3"/>
  </si>
  <si>
    <t>備考欄のコメント</t>
    <rPh sb="0" eb="2">
      <t>ビコウ</t>
    </rPh>
    <rPh sb="2" eb="3">
      <t>ラン</t>
    </rPh>
    <phoneticPr fontId="3"/>
  </si>
  <si>
    <t>「０８０－０８０７」の形で入力して下さい。</t>
    <rPh sb="11" eb="12">
      <t>カタチ</t>
    </rPh>
    <rPh sb="13" eb="15">
      <t>ニュウリョク</t>
    </rPh>
    <rPh sb="17" eb="18">
      <t>クダ</t>
    </rPh>
    <phoneticPr fontId="3"/>
  </si>
  <si>
    <t>契約金額</t>
    <rPh sb="0" eb="2">
      <t>ケイヤク</t>
    </rPh>
    <rPh sb="2" eb="4">
      <t>キンガク</t>
    </rPh>
    <phoneticPr fontId="3"/>
  </si>
  <si>
    <t>先月迄の受領額（税抜き）</t>
    <rPh sb="0" eb="2">
      <t>センゲツ</t>
    </rPh>
    <rPh sb="2" eb="3">
      <t>マデ</t>
    </rPh>
    <rPh sb="4" eb="6">
      <t>ジュリョウ</t>
    </rPh>
    <rPh sb="6" eb="7">
      <t>ガク</t>
    </rPh>
    <rPh sb="8" eb="9">
      <t>ゼイ</t>
    </rPh>
    <rPh sb="9" eb="10">
      <t>ヌ</t>
    </rPh>
    <phoneticPr fontId="3"/>
  </si>
  <si>
    <t>当月請求金額（税抜き）</t>
    <rPh sb="0" eb="2">
      <t>トウゲツ</t>
    </rPh>
    <rPh sb="2" eb="4">
      <t>セイキュウ</t>
    </rPh>
    <rPh sb="4" eb="6">
      <t>キンガク</t>
    </rPh>
    <rPh sb="7" eb="8">
      <t>ゼイ</t>
    </rPh>
    <rPh sb="8" eb="9">
      <t>ヌ</t>
    </rPh>
    <phoneticPr fontId="3"/>
  </si>
  <si>
    <t>先月迄の受領額の摘要欄</t>
    <rPh sb="0" eb="2">
      <t>センゲツ</t>
    </rPh>
    <rPh sb="2" eb="3">
      <t>マデ</t>
    </rPh>
    <rPh sb="4" eb="6">
      <t>ジュリョウ</t>
    </rPh>
    <rPh sb="6" eb="7">
      <t>ガク</t>
    </rPh>
    <rPh sb="8" eb="10">
      <t>テキヨウ</t>
    </rPh>
    <rPh sb="10" eb="11">
      <t>ラン</t>
    </rPh>
    <phoneticPr fontId="3"/>
  </si>
  <si>
    <t>当月請求の摘要欄</t>
    <rPh sb="0" eb="2">
      <t>トウゲツ</t>
    </rPh>
    <rPh sb="2" eb="4">
      <t>セイキュウ</t>
    </rPh>
    <rPh sb="5" eb="7">
      <t>テキヨウ</t>
    </rPh>
    <rPh sb="7" eb="8">
      <t>ラン</t>
    </rPh>
    <phoneticPr fontId="3"/>
  </si>
  <si>
    <t>摘要欄のコメント</t>
    <rPh sb="0" eb="2">
      <t>テキヨウ</t>
    </rPh>
    <rPh sb="2" eb="3">
      <t>ラン</t>
    </rPh>
    <phoneticPr fontId="3"/>
  </si>
  <si>
    <t>非課税対象額</t>
    <rPh sb="0" eb="3">
      <t>ヒカゼイ</t>
    </rPh>
    <rPh sb="3" eb="5">
      <t>タイショウ</t>
    </rPh>
    <rPh sb="5" eb="6">
      <t>ガク</t>
    </rPh>
    <phoneticPr fontId="3"/>
  </si>
  <si>
    <t>外</t>
    <rPh sb="0" eb="1">
      <t>ソト</t>
    </rPh>
    <phoneticPr fontId="3"/>
  </si>
  <si>
    <t>年　　　　月　　　　日</t>
    <rPh sb="0" eb="1">
      <t>ネン</t>
    </rPh>
    <rPh sb="5" eb="6">
      <t>ガツ</t>
    </rPh>
    <rPh sb="10" eb="11">
      <t>ニチ</t>
    </rPh>
    <phoneticPr fontId="3"/>
  </si>
  <si>
    <t>（消費税10％の契約他）</t>
  </si>
  <si>
    <t>1：契約　　　　　3：契約予定</t>
  </si>
  <si>
    <t>10%税率対象額</t>
    <rPh sb="3" eb="5">
      <t>ゼイリツ</t>
    </rPh>
    <rPh sb="5" eb="7">
      <t>タイショウ</t>
    </rPh>
    <rPh sb="7" eb="8">
      <t>ガク</t>
    </rPh>
    <phoneticPr fontId="3"/>
  </si>
  <si>
    <t>8%税率対象額</t>
    <rPh sb="2" eb="4">
      <t>ゼイリツ</t>
    </rPh>
    <rPh sb="4" eb="6">
      <t>タイショウ</t>
    </rPh>
    <rPh sb="6" eb="7">
      <t>ガク</t>
    </rPh>
    <phoneticPr fontId="3"/>
  </si>
  <si>
    <t>　　請求書（消費税10%)</t>
  </si>
  <si>
    <t/>
  </si>
  <si>
    <t>（消費税10％の契約以外）</t>
  </si>
  <si>
    <t>年　　　月　　　日</t>
    <rPh sb="0" eb="1">
      <t>ネン</t>
    </rPh>
    <rPh sb="4" eb="5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</si>
</sst>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0_ "/>
    <numFmt numFmtId="178" formatCode="[$-411]ge\.m\.d;@"/>
    <numFmt numFmtId="179" formatCode="&quot;¥&quot;#,##0_);[Red]\(&quot;¥&quot;#,##0\)"/>
    <numFmt numFmtId="180" formatCode="0.0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color theme="0" tint="-4.9989318521683403E-2"/>
      <name val="ＭＳ Ｐゴシック"/>
      <family val="3"/>
      <charset val="128"/>
    </font>
    <font>
      <sz val="14"/>
      <color theme="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Horizontal">
        <bgColor auto="1"/>
      </patternFill>
    </fill>
    <fill>
      <patternFill patternType="darkHorizontal">
        <bgColor theme="0"/>
      </patternFill>
    </fill>
    <fill>
      <patternFill patternType="solid">
        <fgColor theme="0" tint="-0.1499679555650502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690">
    <xf numFmtId="0" fontId="0" fillId="0" borderId="0" xfId="0">
      <alignment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7" fillId="3" borderId="1" xfId="0" applyFont="1" applyFill="1" applyBorder="1" applyAlignment="1" applyProtection="1">
      <alignment horizontal="left" vertical="center" indent="1"/>
    </xf>
    <xf numFmtId="0" fontId="7" fillId="3" borderId="2" xfId="0" applyFont="1" applyFill="1" applyBorder="1" applyAlignment="1" applyProtection="1">
      <alignment horizontal="left" vertical="center" indent="1"/>
    </xf>
    <xf numFmtId="0" fontId="7" fillId="3" borderId="3" xfId="0" applyFont="1" applyFill="1" applyBorder="1" applyAlignment="1" applyProtection="1">
      <alignment horizontal="left" vertical="center" indent="1"/>
    </xf>
    <xf numFmtId="0" fontId="7" fillId="0" borderId="0" xfId="0" applyFont="1" applyFill="1" applyAlignment="1" applyProtection="1">
      <alignment vertical="center"/>
    </xf>
    <xf numFmtId="0" fontId="5" fillId="4" borderId="0" xfId="0" applyFont="1" applyFill="1" applyBorder="1" applyAlignment="1" applyProtection="1">
      <alignment shrinkToFit="1"/>
    </xf>
    <xf numFmtId="0" fontId="18" fillId="4" borderId="0" xfId="0" applyFont="1" applyFill="1" applyBorder="1" applyAlignment="1" applyProtection="1">
      <alignment shrinkToFit="1"/>
    </xf>
    <xf numFmtId="0" fontId="5" fillId="4" borderId="0" xfId="0" applyFont="1" applyFill="1" applyAlignment="1" applyProtection="1">
      <alignment shrinkToFit="1"/>
    </xf>
    <xf numFmtId="0" fontId="5" fillId="4" borderId="0" xfId="0" applyFont="1" applyFill="1" applyBorder="1" applyAlignment="1" applyProtection="1">
      <alignment horizontal="center" shrinkToFit="1"/>
    </xf>
    <xf numFmtId="0" fontId="13" fillId="4" borderId="0" xfId="0" applyFont="1" applyFill="1" applyAlignment="1" applyProtection="1">
      <alignment shrinkToFit="1"/>
    </xf>
    <xf numFmtId="38" fontId="13" fillId="4" borderId="0" xfId="3" applyFont="1" applyFill="1" applyAlignment="1" applyProtection="1">
      <alignment shrinkToFit="1"/>
    </xf>
    <xf numFmtId="38" fontId="11" fillId="4" borderId="0" xfId="3" applyFont="1" applyFill="1" applyAlignment="1" applyProtection="1">
      <alignment horizontal="center" shrinkToFit="1"/>
    </xf>
    <xf numFmtId="38" fontId="13" fillId="4" borderId="0" xfId="3" applyFont="1" applyFill="1" applyAlignment="1" applyProtection="1">
      <alignment horizontal="center" shrinkToFit="1"/>
    </xf>
    <xf numFmtId="0" fontId="1" fillId="4" borderId="0" xfId="0" applyFont="1" applyFill="1" applyAlignment="1" applyProtection="1">
      <alignment shrinkToFit="1"/>
    </xf>
    <xf numFmtId="0" fontId="1" fillId="4" borderId="0" xfId="0" applyFont="1" applyFill="1" applyBorder="1" applyAlignment="1" applyProtection="1">
      <alignment shrinkToFit="1"/>
    </xf>
    <xf numFmtId="0" fontId="1" fillId="4" borderId="0" xfId="0" applyNumberFormat="1" applyFont="1" applyFill="1" applyBorder="1" applyAlignment="1" applyProtection="1">
      <alignment shrinkToFit="1"/>
    </xf>
    <xf numFmtId="0" fontId="1" fillId="4" borderId="0" xfId="0" applyFont="1" applyFill="1" applyBorder="1" applyAlignment="1" applyProtection="1">
      <alignment horizontal="distributed" shrinkToFit="1"/>
    </xf>
    <xf numFmtId="0" fontId="1" fillId="4" borderId="0" xfId="0" applyFont="1" applyFill="1" applyBorder="1" applyAlignment="1" applyProtection="1">
      <alignment horizontal="left" shrinkToFit="1"/>
    </xf>
    <xf numFmtId="38" fontId="1" fillId="4" borderId="0" xfId="3" applyFont="1" applyFill="1" applyBorder="1" applyAlignment="1" applyProtection="1">
      <alignment horizontal="right" shrinkToFit="1"/>
    </xf>
    <xf numFmtId="0" fontId="15" fillId="4" borderId="0" xfId="0" applyNumberFormat="1" applyFont="1" applyFill="1" applyBorder="1" applyAlignment="1" applyProtection="1">
      <alignment shrinkToFit="1"/>
    </xf>
    <xf numFmtId="0" fontId="5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shrinkToFit="1"/>
    </xf>
    <xf numFmtId="0" fontId="12" fillId="4" borderId="0" xfId="0" applyFont="1" applyFill="1" applyAlignment="1" applyProtection="1">
      <alignment shrinkToFit="1"/>
    </xf>
    <xf numFmtId="49" fontId="12" fillId="4" borderId="0" xfId="0" applyNumberFormat="1" applyFont="1" applyFill="1" applyAlignment="1" applyProtection="1">
      <alignment horizontal="center" shrinkToFit="1"/>
    </xf>
    <xf numFmtId="0" fontId="5" fillId="4" borderId="9" xfId="0" applyFont="1" applyFill="1" applyBorder="1" applyAlignment="1" applyProtection="1">
      <alignment shrinkToFit="1"/>
    </xf>
    <xf numFmtId="0" fontId="5" fillId="4" borderId="13" xfId="0" applyFont="1" applyFill="1" applyBorder="1" applyAlignment="1" applyProtection="1">
      <alignment horizontal="center" shrinkToFit="1"/>
    </xf>
    <xf numFmtId="38" fontId="5" fillId="4" borderId="14" xfId="3" applyFont="1" applyFill="1" applyBorder="1" applyAlignment="1" applyProtection="1">
      <alignment shrinkToFit="1"/>
    </xf>
    <xf numFmtId="38" fontId="5" fillId="4" borderId="15" xfId="3" applyFont="1" applyFill="1" applyBorder="1" applyAlignment="1" applyProtection="1">
      <alignment shrinkToFit="1"/>
    </xf>
    <xf numFmtId="38" fontId="5" fillId="4" borderId="13" xfId="3" applyFont="1" applyFill="1" applyBorder="1" applyAlignment="1" applyProtection="1">
      <alignment shrinkToFit="1"/>
    </xf>
    <xf numFmtId="38" fontId="5" fillId="4" borderId="11" xfId="3" applyFont="1" applyFill="1" applyBorder="1" applyAlignment="1" applyProtection="1">
      <alignment shrinkToFit="1"/>
    </xf>
    <xf numFmtId="38" fontId="5" fillId="4" borderId="17" xfId="3" applyFont="1" applyFill="1" applyBorder="1" applyAlignment="1" applyProtection="1">
      <alignment shrinkToFit="1"/>
    </xf>
    <xf numFmtId="38" fontId="5" fillId="4" borderId="16" xfId="3" applyFont="1" applyFill="1" applyBorder="1" applyAlignment="1" applyProtection="1">
      <alignment shrinkToFit="1"/>
    </xf>
    <xf numFmtId="38" fontId="11" fillId="4" borderId="0" xfId="3" applyFont="1" applyFill="1" applyBorder="1" applyAlignment="1" applyProtection="1">
      <alignment horizontal="center" shrinkToFit="1"/>
    </xf>
    <xf numFmtId="38" fontId="13" fillId="4" borderId="0" xfId="3" applyFont="1" applyFill="1" applyBorder="1" applyAlignment="1" applyProtection="1">
      <alignment shrinkToFit="1"/>
    </xf>
    <xf numFmtId="38" fontId="12" fillId="4" borderId="0" xfId="3" applyFont="1" applyFill="1" applyBorder="1" applyAlignment="1" applyProtection="1">
      <alignment horizontal="center" shrinkToFit="1"/>
    </xf>
    <xf numFmtId="0" fontId="1" fillId="4" borderId="41" xfId="0" applyFont="1" applyFill="1" applyBorder="1" applyAlignment="1" applyProtection="1">
      <alignment horizontal="left" shrinkToFit="1"/>
    </xf>
    <xf numFmtId="0" fontId="1" fillId="4" borderId="0" xfId="0" applyFont="1" applyFill="1" applyBorder="1" applyAlignment="1" applyProtection="1">
      <alignment horizontal="distributed" shrinkToFit="1"/>
    </xf>
    <xf numFmtId="0" fontId="1" fillId="4" borderId="0" xfId="0" applyFont="1" applyFill="1" applyBorder="1" applyAlignment="1" applyProtection="1">
      <alignment shrinkToFit="1"/>
    </xf>
    <xf numFmtId="0" fontId="5" fillId="4" borderId="13" xfId="0" applyFont="1" applyFill="1" applyBorder="1" applyAlignment="1" applyProtection="1">
      <alignment horizontal="center" shrinkToFit="1"/>
    </xf>
    <xf numFmtId="38" fontId="12" fillId="4" borderId="0" xfId="3" applyFont="1" applyFill="1" applyBorder="1" applyAlignment="1" applyProtection="1">
      <alignment horizontal="center" shrinkToFit="1"/>
    </xf>
    <xf numFmtId="0" fontId="16" fillId="4" borderId="0" xfId="0" applyFont="1" applyFill="1" applyAlignment="1" applyProtection="1">
      <alignment vertical="center"/>
    </xf>
    <xf numFmtId="0" fontId="5" fillId="4" borderId="0" xfId="0" applyFont="1" applyFill="1">
      <alignment vertical="center"/>
    </xf>
    <xf numFmtId="0" fontId="10" fillId="4" borderId="0" xfId="0" applyFont="1" applyFill="1" applyAlignment="1">
      <alignment vertical="center" wrapText="1"/>
    </xf>
    <xf numFmtId="0" fontId="14" fillId="4" borderId="0" xfId="0" applyFont="1" applyFill="1" applyAlignment="1" applyProtection="1">
      <alignment vertical="center"/>
    </xf>
    <xf numFmtId="0" fontId="17" fillId="4" borderId="0" xfId="0" applyFont="1" applyFill="1" applyAlignment="1" applyProtection="1">
      <alignment vertical="center"/>
    </xf>
    <xf numFmtId="0" fontId="19" fillId="4" borderId="1" xfId="0" applyFont="1" applyFill="1" applyBorder="1" applyAlignment="1" applyProtection="1">
      <alignment horizontal="distributed" vertical="center" justifyLastLine="1"/>
    </xf>
    <xf numFmtId="0" fontId="20" fillId="4" borderId="1" xfId="0" applyFont="1" applyFill="1" applyBorder="1" applyAlignment="1">
      <alignment horizontal="distributed" vertical="center" justifyLastLine="1"/>
    </xf>
    <xf numFmtId="0" fontId="20" fillId="4" borderId="0" xfId="0" applyFont="1" applyFill="1" applyAlignment="1">
      <alignment horizontal="distributed" vertical="center" justifyLastLine="1"/>
    </xf>
    <xf numFmtId="0" fontId="7" fillId="4" borderId="1" xfId="0" applyFont="1" applyFill="1" applyBorder="1" applyAlignment="1" applyProtection="1">
      <alignment horizontal="distributed" vertical="center" indent="1"/>
    </xf>
    <xf numFmtId="0" fontId="10" fillId="4" borderId="1" xfId="0" applyFont="1" applyFill="1" applyBorder="1" applyAlignment="1">
      <alignment vertical="center" wrapText="1"/>
    </xf>
    <xf numFmtId="0" fontId="14" fillId="4" borderId="0" xfId="0" applyFont="1" applyFill="1" applyBorder="1" applyAlignment="1" applyProtection="1">
      <alignment horizontal="left" vertical="center" indent="1"/>
    </xf>
    <xf numFmtId="0" fontId="17" fillId="4" borderId="7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distributed" vertical="center" indent="1"/>
    </xf>
    <xf numFmtId="0" fontId="10" fillId="4" borderId="0" xfId="0" applyFont="1" applyFill="1" applyBorder="1" applyAlignment="1">
      <alignment vertical="center" wrapText="1"/>
    </xf>
    <xf numFmtId="0" fontId="15" fillId="4" borderId="0" xfId="0" applyFont="1" applyFill="1">
      <alignment vertical="center"/>
    </xf>
    <xf numFmtId="0" fontId="11" fillId="6" borderId="1" xfId="0" applyFont="1" applyFill="1" applyBorder="1" applyAlignment="1" applyProtection="1">
      <alignment horizontal="left" vertical="center" indent="1"/>
      <protection locked="0"/>
    </xf>
    <xf numFmtId="49" fontId="11" fillId="6" borderId="1" xfId="0" applyNumberFormat="1" applyFont="1" applyFill="1" applyBorder="1" applyAlignment="1" applyProtection="1">
      <alignment horizontal="left" vertical="center" indent="1"/>
      <protection locked="0"/>
    </xf>
    <xf numFmtId="49" fontId="22" fillId="6" borderId="1" xfId="2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180" fontId="4" fillId="0" borderId="1" xfId="0" applyNumberFormat="1" applyFont="1" applyFill="1" applyBorder="1" applyAlignment="1">
      <alignment horizontal="center" vertical="center" shrinkToFit="1"/>
    </xf>
    <xf numFmtId="0" fontId="5" fillId="6" borderId="2" xfId="0" applyFont="1" applyFill="1" applyBorder="1" applyAlignment="1" applyProtection="1">
      <alignment horizontal="center" vertical="center" shrinkToFit="1"/>
      <protection locked="0"/>
    </xf>
    <xf numFmtId="38" fontId="12" fillId="4" borderId="0" xfId="3" applyFont="1" applyFill="1" applyBorder="1" applyAlignment="1" applyProtection="1">
      <alignment horizontal="center" shrinkToFit="1"/>
    </xf>
    <xf numFmtId="0" fontId="5" fillId="4" borderId="1" xfId="0" applyFont="1" applyFill="1" applyBorder="1" applyAlignment="1" applyProtection="1">
      <alignment vertical="center" shrinkToFit="1"/>
    </xf>
    <xf numFmtId="0" fontId="5" fillId="4" borderId="1" xfId="0" applyFont="1" applyFill="1" applyBorder="1" applyAlignment="1" applyProtection="1">
      <alignment vertical="center"/>
    </xf>
    <xf numFmtId="0" fontId="0" fillId="4" borderId="1" xfId="0" applyFont="1" applyFill="1" applyBorder="1" applyAlignment="1">
      <alignment horizontal="distributed" vertical="center" justifyLastLine="1"/>
    </xf>
    <xf numFmtId="177" fontId="5" fillId="4" borderId="4" xfId="0" applyNumberFormat="1" applyFont="1" applyFill="1" applyBorder="1" applyAlignment="1" applyProtection="1">
      <alignment vertical="center" wrapText="1"/>
    </xf>
    <xf numFmtId="177" fontId="5" fillId="4" borderId="12" xfId="0" applyNumberFormat="1" applyFont="1" applyFill="1" applyBorder="1" applyAlignment="1" applyProtection="1">
      <alignment vertical="center" wrapText="1"/>
    </xf>
    <xf numFmtId="177" fontId="5" fillId="4" borderId="19" xfId="0" applyNumberFormat="1" applyFont="1" applyFill="1" applyBorder="1" applyAlignment="1" applyProtection="1">
      <alignment vertical="center" wrapText="1"/>
    </xf>
    <xf numFmtId="0" fontId="5" fillId="4" borderId="0" xfId="0" applyFont="1" applyFill="1" applyAlignment="1" applyProtection="1">
      <alignment horizontal="left" vertical="center" indent="1"/>
    </xf>
    <xf numFmtId="49" fontId="5" fillId="4" borderId="4" xfId="0" applyNumberFormat="1" applyFont="1" applyFill="1" applyBorder="1" applyAlignment="1" applyProtection="1">
      <alignment horizontal="left" vertical="center" indent="1"/>
    </xf>
    <xf numFmtId="0" fontId="1" fillId="4" borderId="30" xfId="0" applyFont="1" applyFill="1" applyBorder="1" applyAlignment="1" applyProtection="1">
      <alignment horizontal="left" shrinkToFit="1"/>
    </xf>
    <xf numFmtId="0" fontId="1" fillId="4" borderId="38" xfId="0" applyFont="1" applyFill="1" applyBorder="1" applyAlignment="1" applyProtection="1">
      <alignment horizontal="left" shrinkToFit="1"/>
    </xf>
    <xf numFmtId="0" fontId="1" fillId="4" borderId="45" xfId="0" applyFont="1" applyFill="1" applyBorder="1" applyAlignment="1" applyProtection="1">
      <alignment horizontal="left" shrinkToFit="1"/>
    </xf>
    <xf numFmtId="0" fontId="1" fillId="4" borderId="38" xfId="0" applyFont="1" applyFill="1" applyBorder="1" applyAlignment="1" applyProtection="1">
      <alignment shrinkToFit="1"/>
    </xf>
    <xf numFmtId="0" fontId="1" fillId="4" borderId="45" xfId="0" applyFont="1" applyFill="1" applyBorder="1" applyAlignment="1" applyProtection="1">
      <alignment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 applyProtection="1">
      <alignment vertical="center" shrinkToFit="1"/>
    </xf>
    <xf numFmtId="0" fontId="5" fillId="4" borderId="1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shrinkToFit="1"/>
    </xf>
    <xf numFmtId="0" fontId="1" fillId="4" borderId="6" xfId="0" applyFont="1" applyFill="1" applyBorder="1" applyAlignment="1" applyProtection="1">
      <alignment shrinkToFit="1"/>
    </xf>
    <xf numFmtId="0" fontId="1" fillId="4" borderId="89" xfId="0" applyFont="1" applyFill="1" applyBorder="1" applyAlignment="1" applyProtection="1">
      <alignment shrinkToFit="1"/>
    </xf>
    <xf numFmtId="0" fontId="10" fillId="4" borderId="13" xfId="0" applyFont="1" applyFill="1" applyBorder="1" applyAlignment="1" applyProtection="1">
      <alignment horizontal="center"/>
    </xf>
    <xf numFmtId="0" fontId="26" fillId="4" borderId="0" xfId="0" applyFont="1" applyFill="1" applyAlignment="1" applyProtection="1">
      <alignment shrinkToFit="1"/>
    </xf>
    <xf numFmtId="0" fontId="1" fillId="4" borderId="6" xfId="0" applyFont="1" applyFill="1" applyBorder="1" applyAlignment="1" applyProtection="1">
      <alignment horizontal="left" shrinkToFit="1"/>
    </xf>
    <xf numFmtId="0" fontId="1" fillId="4" borderId="89" xfId="0" applyFont="1" applyFill="1" applyBorder="1" applyAlignment="1" applyProtection="1">
      <alignment horizontal="left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4" borderId="0" xfId="0" applyNumberFormat="1" applyFont="1" applyFill="1" applyBorder="1" applyAlignment="1" applyProtection="1">
      <alignment shrinkToFit="1"/>
    </xf>
    <xf numFmtId="0" fontId="1" fillId="4" borderId="38" xfId="0" applyFont="1" applyFill="1" applyBorder="1" applyAlignment="1" applyProtection="1">
      <alignment shrinkToFit="1"/>
    </xf>
    <xf numFmtId="0" fontId="5" fillId="0" borderId="0" xfId="0" applyFont="1" applyFill="1" applyBorder="1" applyAlignment="1" applyProtection="1">
      <alignment horizontal="center" vertical="center" shrinkToFit="1"/>
    </xf>
    <xf numFmtId="176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vertical="center" shrinkToFit="1"/>
    </xf>
    <xf numFmtId="38" fontId="5" fillId="0" borderId="12" xfId="3" applyFont="1" applyFill="1" applyBorder="1" applyAlignment="1" applyProtection="1">
      <alignment horizontal="left" vertical="center" wrapText="1" indent="1"/>
    </xf>
    <xf numFmtId="0" fontId="5" fillId="0" borderId="0" xfId="0" applyFont="1" applyFill="1" applyAlignment="1" applyProtection="1">
      <alignment vertical="center" shrinkToFit="1"/>
    </xf>
    <xf numFmtId="0" fontId="5" fillId="0" borderId="0" xfId="0" applyFont="1" applyFill="1" applyBorder="1" applyAlignment="1" applyProtection="1">
      <alignment shrinkToFit="1"/>
    </xf>
    <xf numFmtId="38" fontId="5" fillId="0" borderId="0" xfId="3" applyFont="1" applyFill="1" applyBorder="1" applyAlignment="1" applyProtection="1">
      <alignment shrinkToFit="1"/>
    </xf>
    <xf numFmtId="0" fontId="5" fillId="0" borderId="46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80" xfId="0" applyFont="1" applyFill="1" applyBorder="1" applyAlignment="1" applyProtection="1">
      <alignment horizontal="center" vertical="center" textRotation="255"/>
    </xf>
    <xf numFmtId="0" fontId="5" fillId="0" borderId="82" xfId="0" applyFont="1" applyFill="1" applyBorder="1" applyAlignment="1" applyProtection="1">
      <alignment horizontal="center" vertical="center" textRotation="255"/>
    </xf>
    <xf numFmtId="0" fontId="5" fillId="0" borderId="0" xfId="0" applyFont="1" applyFill="1" applyBorder="1" applyAlignment="1" applyProtection="1">
      <alignment horizontal="center" vertical="center" textRotation="255"/>
    </xf>
    <xf numFmtId="38" fontId="13" fillId="0" borderId="0" xfId="3" applyFont="1" applyFill="1" applyAlignment="1" applyProtection="1">
      <alignment horizontal="center" shrinkToFit="1"/>
    </xf>
    <xf numFmtId="0" fontId="1" fillId="0" borderId="0" xfId="0" applyFont="1" applyFill="1" applyAlignment="1" applyProtection="1">
      <alignment shrinkToFit="1"/>
    </xf>
    <xf numFmtId="38" fontId="1" fillId="0" borderId="0" xfId="3" applyFont="1" applyFill="1" applyAlignment="1" applyProtection="1">
      <alignment shrinkToFit="1"/>
    </xf>
    <xf numFmtId="0" fontId="1" fillId="0" borderId="0" xfId="0" applyFont="1" applyFill="1" applyBorder="1" applyAlignment="1" applyProtection="1">
      <alignment shrinkToFit="1"/>
    </xf>
    <xf numFmtId="38" fontId="1" fillId="0" borderId="9" xfId="3" applyFont="1" applyFill="1" applyBorder="1" applyAlignment="1" applyProtection="1">
      <alignment horizontal="right" shrinkToFit="1"/>
    </xf>
    <xf numFmtId="0" fontId="5" fillId="0" borderId="0" xfId="0" applyFont="1" applyFill="1" applyAlignment="1" applyProtection="1">
      <alignment shrinkToFit="1"/>
    </xf>
    <xf numFmtId="38" fontId="5" fillId="0" borderId="0" xfId="3" applyFont="1" applyFill="1" applyAlignment="1" applyProtection="1">
      <alignment shrinkToFit="1"/>
    </xf>
    <xf numFmtId="38" fontId="1" fillId="0" borderId="30" xfId="3" applyFont="1" applyFill="1" applyBorder="1" applyAlignment="1" applyProtection="1">
      <alignment horizontal="center" shrinkToFit="1"/>
    </xf>
    <xf numFmtId="38" fontId="1" fillId="0" borderId="31" xfId="3" applyFont="1" applyFill="1" applyBorder="1" applyAlignment="1" applyProtection="1">
      <alignment horizontal="center" shrinkToFit="1"/>
    </xf>
    <xf numFmtId="0" fontId="5" fillId="0" borderId="9" xfId="0" applyFont="1" applyFill="1" applyBorder="1" applyAlignment="1" applyProtection="1"/>
    <xf numFmtId="0" fontId="5" fillId="0" borderId="9" xfId="0" applyFont="1" applyFill="1" applyBorder="1" applyAlignment="1" applyProtection="1">
      <alignment shrinkToFit="1"/>
    </xf>
    <xf numFmtId="0" fontId="5" fillId="0" borderId="11" xfId="0" applyFont="1" applyFill="1" applyBorder="1" applyAlignment="1" applyProtection="1">
      <alignment shrinkToFit="1"/>
    </xf>
    <xf numFmtId="0" fontId="5" fillId="0" borderId="12" xfId="0" applyFont="1" applyFill="1" applyBorder="1" applyAlignment="1" applyProtection="1">
      <alignment shrinkToFit="1"/>
    </xf>
    <xf numFmtId="0" fontId="5" fillId="0" borderId="13" xfId="0" applyFont="1" applyFill="1" applyBorder="1" applyAlignment="1" applyProtection="1">
      <alignment shrinkToFit="1"/>
    </xf>
    <xf numFmtId="38" fontId="12" fillId="0" borderId="0" xfId="3" applyFont="1" applyFill="1" applyBorder="1" applyAlignment="1" applyProtection="1">
      <alignment shrinkToFit="1"/>
    </xf>
    <xf numFmtId="0" fontId="13" fillId="0" borderId="0" xfId="0" applyFont="1" applyFill="1" applyAlignment="1" applyProtection="1">
      <alignment shrinkToFit="1"/>
    </xf>
    <xf numFmtId="38" fontId="13" fillId="0" borderId="0" xfId="3" applyFont="1" applyFill="1" applyAlignment="1" applyProtection="1">
      <alignment shrinkToFit="1"/>
    </xf>
    <xf numFmtId="38" fontId="12" fillId="0" borderId="0" xfId="3" applyFont="1" applyFill="1" applyAlignment="1" applyProtection="1">
      <alignment shrinkToFit="1"/>
    </xf>
    <xf numFmtId="38" fontId="12" fillId="0" borderId="0" xfId="3" applyFont="1" applyFill="1" applyBorder="1" applyAlignment="1" applyProtection="1">
      <alignment horizontal="center" shrinkToFit="1"/>
    </xf>
    <xf numFmtId="38" fontId="1" fillId="0" borderId="30" xfId="3" applyFont="1" applyFill="1" applyBorder="1" applyAlignment="1" applyProtection="1">
      <alignment horizontal="center" shrinkToFit="1"/>
    </xf>
    <xf numFmtId="38" fontId="1" fillId="0" borderId="31" xfId="3" applyFont="1" applyFill="1" applyBorder="1" applyAlignment="1" applyProtection="1">
      <alignment horizontal="center" shrinkToFit="1"/>
    </xf>
    <xf numFmtId="0" fontId="1" fillId="4" borderId="0" xfId="0" applyFont="1" applyFill="1" applyBorder="1" applyAlignment="1" applyProtection="1">
      <alignment horizontal="distributed" shrinkToFit="1"/>
    </xf>
    <xf numFmtId="0" fontId="1" fillId="4" borderId="0" xfId="0" applyFont="1" applyFill="1" applyBorder="1" applyAlignment="1" applyProtection="1">
      <alignment shrinkToFit="1"/>
    </xf>
    <xf numFmtId="0" fontId="5" fillId="4" borderId="13" xfId="0" applyFont="1" applyFill="1" applyBorder="1" applyAlignment="1" applyProtection="1">
      <alignment horizontal="center" shrinkToFit="1"/>
    </xf>
    <xf numFmtId="0" fontId="1" fillId="4" borderId="38" xfId="0" applyFont="1" applyFill="1" applyBorder="1" applyAlignment="1" applyProtection="1">
      <alignment shrinkToFit="1"/>
    </xf>
    <xf numFmtId="0" fontId="1" fillId="4" borderId="45" xfId="0" applyFont="1" applyFill="1" applyBorder="1" applyAlignment="1" applyProtection="1">
      <alignment shrinkToFit="1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horizontal="center" shrinkToFit="1"/>
    </xf>
    <xf numFmtId="0" fontId="1" fillId="4" borderId="0" xfId="0" applyFont="1" applyFill="1" applyBorder="1" applyAlignment="1" applyProtection="1">
      <alignment horizontal="distributed" shrinkToFit="1"/>
    </xf>
    <xf numFmtId="0" fontId="1" fillId="4" borderId="0" xfId="0" applyFont="1" applyFill="1" applyBorder="1" applyAlignment="1" applyProtection="1">
      <alignment shrinkToFit="1"/>
    </xf>
    <xf numFmtId="0" fontId="5" fillId="4" borderId="4" xfId="0" applyFont="1" applyFill="1" applyBorder="1" applyAlignment="1" applyProtection="1">
      <alignment horizont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46" xfId="0" applyFont="1" applyFill="1" applyBorder="1" applyAlignment="1" applyProtection="1">
      <alignment vertical="center"/>
    </xf>
    <xf numFmtId="0" fontId="4" fillId="0" borderId="90" xfId="0" applyFont="1" applyFill="1" applyBorder="1" applyAlignment="1" applyProtection="1">
      <alignment horizontal="center" vertical="center" textRotation="255" shrinkToFit="1"/>
    </xf>
    <xf numFmtId="0" fontId="5" fillId="0" borderId="0" xfId="0" applyFont="1" applyFill="1" applyBorder="1" applyAlignment="1" applyProtection="1">
      <alignment horizontal="center" shrinkToFit="1"/>
    </xf>
    <xf numFmtId="0" fontId="5" fillId="4" borderId="0" xfId="0" applyFont="1" applyFill="1" applyBorder="1" applyAlignment="1" applyProtection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38" fontId="5" fillId="0" borderId="13" xfId="3" applyFont="1" applyFill="1" applyBorder="1" applyAlignment="1">
      <alignment horizontal="left" vertical="center" wrapText="1" indent="1"/>
    </xf>
    <xf numFmtId="38" fontId="5" fillId="0" borderId="1" xfId="3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6" fontId="5" fillId="6" borderId="11" xfId="3" applyNumberFormat="1" applyFont="1" applyFill="1" applyBorder="1" applyAlignment="1" applyProtection="1">
      <alignment horizontal="center" vertical="center" shrinkToFit="1"/>
      <protection locked="0"/>
    </xf>
    <xf numFmtId="6" fontId="5" fillId="6" borderId="12" xfId="3" applyNumberFormat="1" applyFont="1" applyFill="1" applyBorder="1" applyAlignment="1" applyProtection="1">
      <alignment horizontal="center" vertical="center" shrinkToFit="1"/>
      <protection locked="0"/>
    </xf>
    <xf numFmtId="5" fontId="5" fillId="6" borderId="11" xfId="3" applyNumberFormat="1" applyFont="1" applyFill="1" applyBorder="1" applyAlignment="1" applyProtection="1">
      <alignment horizontal="center" vertical="center" shrinkToFit="1"/>
      <protection locked="0"/>
    </xf>
    <xf numFmtId="5" fontId="5" fillId="6" borderId="12" xfId="3" applyNumberFormat="1" applyFont="1" applyFill="1" applyBorder="1" applyAlignment="1" applyProtection="1">
      <alignment horizontal="center" vertical="center" shrinkToFit="1"/>
      <protection locked="0"/>
    </xf>
    <xf numFmtId="38" fontId="5" fillId="0" borderId="11" xfId="3" applyFont="1" applyFill="1" applyBorder="1" applyAlignment="1">
      <alignment horizontal="center" vertical="center" shrinkToFit="1"/>
    </xf>
    <xf numFmtId="38" fontId="5" fillId="0" borderId="12" xfId="3" applyFont="1" applyFill="1" applyBorder="1" applyAlignment="1">
      <alignment horizontal="center" vertical="center" shrinkToFit="1"/>
    </xf>
    <xf numFmtId="6" fontId="5" fillId="6" borderId="18" xfId="3" applyNumberFormat="1" applyFont="1" applyFill="1" applyBorder="1" applyAlignment="1" applyProtection="1">
      <alignment horizontal="center" vertical="center" shrinkToFit="1"/>
      <protection locked="0"/>
    </xf>
    <xf numFmtId="6" fontId="5" fillId="6" borderId="4" xfId="3" applyNumberFormat="1" applyFont="1" applyFill="1" applyBorder="1" applyAlignment="1" applyProtection="1">
      <alignment horizontal="center" vertical="center" shrinkToFit="1"/>
      <protection locked="0"/>
    </xf>
    <xf numFmtId="6" fontId="5" fillId="6" borderId="8" xfId="3" applyNumberFormat="1" applyFont="1" applyFill="1" applyBorder="1" applyAlignment="1" applyProtection="1">
      <alignment horizontal="center" vertical="center" shrinkToFit="1"/>
      <protection locked="0"/>
    </xf>
    <xf numFmtId="6" fontId="5" fillId="6" borderId="9" xfId="3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 applyProtection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6" borderId="18" xfId="0" applyFont="1" applyFill="1" applyBorder="1" applyAlignment="1" applyProtection="1">
      <alignment horizontal="left" vertical="center" shrinkToFit="1"/>
      <protection locked="0"/>
    </xf>
    <xf numFmtId="0" fontId="5" fillId="6" borderId="4" xfId="0" applyFont="1" applyFill="1" applyBorder="1" applyAlignment="1" applyProtection="1">
      <alignment horizontal="left" vertical="center" shrinkToFit="1"/>
      <protection locked="0"/>
    </xf>
    <xf numFmtId="0" fontId="5" fillId="6" borderId="5" xfId="0" applyFont="1" applyFill="1" applyBorder="1" applyAlignment="1" applyProtection="1">
      <alignment horizontal="left" vertical="center" shrinkToFit="1"/>
      <protection locked="0"/>
    </xf>
    <xf numFmtId="0" fontId="5" fillId="6" borderId="8" xfId="0" applyFont="1" applyFill="1" applyBorder="1" applyAlignment="1" applyProtection="1">
      <alignment horizontal="left" vertical="center" shrinkToFit="1"/>
      <protection locked="0"/>
    </xf>
    <xf numFmtId="0" fontId="5" fillId="6" borderId="9" xfId="0" applyFont="1" applyFill="1" applyBorder="1" applyAlignment="1" applyProtection="1">
      <alignment horizontal="left" vertical="center" shrinkToFit="1"/>
      <protection locked="0"/>
    </xf>
    <xf numFmtId="0" fontId="5" fillId="6" borderId="10" xfId="0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 justifyLastLine="1" shrinkToFit="1"/>
    </xf>
    <xf numFmtId="0" fontId="5" fillId="0" borderId="12" xfId="0" applyFont="1" applyFill="1" applyBorder="1" applyAlignment="1">
      <alignment horizontal="distributed" vertical="center" justifyLastLine="1" shrinkToFit="1"/>
    </xf>
    <xf numFmtId="0" fontId="5" fillId="0" borderId="13" xfId="0" applyFont="1" applyFill="1" applyBorder="1" applyAlignment="1">
      <alignment horizontal="distributed" vertical="center" justifyLastLine="1" shrinkToFit="1"/>
    </xf>
    <xf numFmtId="0" fontId="5" fillId="6" borderId="11" xfId="0" applyFont="1" applyFill="1" applyBorder="1" applyAlignment="1" applyProtection="1">
      <alignment horizontal="center" vertical="center" shrinkToFit="1"/>
      <protection locked="0"/>
    </xf>
    <xf numFmtId="0" fontId="1" fillId="4" borderId="32" xfId="0" applyFont="1" applyFill="1" applyBorder="1" applyAlignment="1" applyProtection="1">
      <alignment shrinkToFit="1"/>
    </xf>
    <xf numFmtId="0" fontId="1" fillId="4" borderId="12" xfId="0" applyFont="1" applyFill="1" applyBorder="1" applyAlignment="1" applyProtection="1">
      <alignment shrinkToFit="1"/>
    </xf>
    <xf numFmtId="0" fontId="1" fillId="4" borderId="19" xfId="0" applyFont="1" applyFill="1" applyBorder="1" applyAlignment="1" applyProtection="1">
      <alignment shrinkToFit="1"/>
    </xf>
    <xf numFmtId="38" fontId="0" fillId="0" borderId="11" xfId="3" applyFont="1" applyFill="1" applyBorder="1" applyAlignment="1" applyProtection="1">
      <alignment horizontal="center" shrinkToFit="1"/>
    </xf>
    <xf numFmtId="38" fontId="0" fillId="0" borderId="13" xfId="3" applyFont="1" applyFill="1" applyBorder="1" applyAlignment="1" applyProtection="1">
      <alignment horizontal="center" shrinkToFit="1"/>
    </xf>
    <xf numFmtId="38" fontId="1" fillId="4" borderId="11" xfId="3" applyFont="1" applyFill="1" applyBorder="1" applyAlignment="1" applyProtection="1">
      <alignment shrinkToFit="1"/>
    </xf>
    <xf numFmtId="38" fontId="1" fillId="4" borderId="13" xfId="3" applyFont="1" applyFill="1" applyBorder="1" applyAlignment="1" applyProtection="1">
      <alignment shrinkToFit="1"/>
    </xf>
    <xf numFmtId="38" fontId="1" fillId="4" borderId="12" xfId="3" applyFont="1" applyFill="1" applyBorder="1" applyAlignment="1" applyProtection="1">
      <alignment shrinkToFit="1"/>
    </xf>
    <xf numFmtId="38" fontId="1" fillId="4" borderId="32" xfId="0" applyNumberFormat="1" applyFont="1" applyFill="1" applyBorder="1" applyAlignment="1" applyProtection="1">
      <alignment shrinkToFit="1"/>
    </xf>
    <xf numFmtId="38" fontId="1" fillId="4" borderId="12" xfId="0" applyNumberFormat="1" applyFont="1" applyFill="1" applyBorder="1" applyAlignment="1" applyProtection="1">
      <alignment shrinkToFit="1"/>
    </xf>
    <xf numFmtId="38" fontId="1" fillId="4" borderId="19" xfId="0" applyNumberFormat="1" applyFont="1" applyFill="1" applyBorder="1" applyAlignment="1" applyProtection="1">
      <alignment shrinkToFit="1"/>
    </xf>
    <xf numFmtId="0" fontId="5" fillId="0" borderId="32" xfId="0" applyFont="1" applyFill="1" applyBorder="1" applyAlignment="1" applyProtection="1">
      <alignment horizontal="distributed" shrinkToFit="1"/>
    </xf>
    <xf numFmtId="0" fontId="5" fillId="0" borderId="12" xfId="0" applyFont="1" applyFill="1" applyBorder="1" applyAlignment="1" applyProtection="1">
      <alignment horizontal="distributed" shrinkToFit="1"/>
    </xf>
    <xf numFmtId="0" fontId="5" fillId="0" borderId="13" xfId="0" applyFont="1" applyFill="1" applyBorder="1" applyAlignment="1" applyProtection="1">
      <alignment horizontal="distributed" shrinkToFit="1"/>
    </xf>
    <xf numFmtId="6" fontId="5" fillId="6" borderId="11" xfId="3" applyNumberFormat="1" applyFont="1" applyFill="1" applyBorder="1" applyAlignment="1" applyProtection="1">
      <alignment vertical="center" wrapText="1"/>
      <protection locked="0"/>
    </xf>
    <xf numFmtId="6" fontId="5" fillId="6" borderId="12" xfId="3" applyNumberFormat="1" applyFont="1" applyFill="1" applyBorder="1" applyAlignment="1" applyProtection="1">
      <alignment vertical="center" wrapText="1"/>
      <protection locked="0"/>
    </xf>
    <xf numFmtId="6" fontId="5" fillId="6" borderId="13" xfId="3" applyNumberFormat="1" applyFont="1" applyFill="1" applyBorder="1" applyAlignment="1" applyProtection="1">
      <alignment vertical="center" wrapText="1"/>
      <protection locked="0"/>
    </xf>
    <xf numFmtId="0" fontId="5" fillId="4" borderId="23" xfId="0" applyFont="1" applyFill="1" applyBorder="1" applyAlignment="1" applyProtection="1">
      <alignment vertical="center"/>
    </xf>
    <xf numFmtId="0" fontId="5" fillId="4" borderId="24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5" fillId="4" borderId="11" xfId="0" applyFont="1" applyFill="1" applyBorder="1" applyAlignment="1" applyProtection="1">
      <alignment vertical="center"/>
    </xf>
    <xf numFmtId="0" fontId="5" fillId="4" borderId="12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179" fontId="12" fillId="4" borderId="37" xfId="0" applyNumberFormat="1" applyFont="1" applyFill="1" applyBorder="1" applyAlignment="1" applyProtection="1">
      <alignment horizontal="right" vertical="center" shrinkToFit="1"/>
    </xf>
    <xf numFmtId="179" fontId="12" fillId="4" borderId="38" xfId="0" applyNumberFormat="1" applyFont="1" applyFill="1" applyBorder="1" applyAlignment="1" applyProtection="1">
      <alignment horizontal="right" vertical="center" shrinkToFit="1"/>
    </xf>
    <xf numFmtId="179" fontId="12" fillId="4" borderId="45" xfId="0" applyNumberFormat="1" applyFont="1" applyFill="1" applyBorder="1" applyAlignment="1" applyProtection="1">
      <alignment horizontal="right" vertical="center" shrinkToFit="1"/>
    </xf>
    <xf numFmtId="0" fontId="5" fillId="4" borderId="33" xfId="0" applyFont="1" applyFill="1" applyBorder="1" applyAlignment="1" applyProtection="1">
      <alignment vertical="center" shrinkToFit="1"/>
    </xf>
    <xf numFmtId="0" fontId="5" fillId="4" borderId="24" xfId="0" applyFont="1" applyFill="1" applyBorder="1" applyAlignment="1" applyProtection="1">
      <alignment vertical="center" shrinkToFit="1"/>
    </xf>
    <xf numFmtId="0" fontId="5" fillId="4" borderId="25" xfId="0" applyFont="1" applyFill="1" applyBorder="1" applyAlignment="1" applyProtection="1">
      <alignment vertical="center" shrinkToFit="1"/>
    </xf>
    <xf numFmtId="177" fontId="5" fillId="6" borderId="20" xfId="0" applyNumberFormat="1" applyFont="1" applyFill="1" applyBorder="1" applyAlignment="1" applyProtection="1">
      <alignment vertical="center" wrapText="1"/>
      <protection locked="0"/>
    </xf>
    <xf numFmtId="177" fontId="5" fillId="6" borderId="21" xfId="0" applyNumberFormat="1" applyFont="1" applyFill="1" applyBorder="1" applyAlignment="1" applyProtection="1">
      <alignment vertical="center" wrapText="1"/>
      <protection locked="0"/>
    </xf>
    <xf numFmtId="177" fontId="5" fillId="6" borderId="22" xfId="0" applyNumberFormat="1" applyFont="1" applyFill="1" applyBorder="1" applyAlignment="1" applyProtection="1">
      <alignment vertical="center" wrapText="1"/>
      <protection locked="0"/>
    </xf>
    <xf numFmtId="177" fontId="5" fillId="6" borderId="11" xfId="0" applyNumberFormat="1" applyFont="1" applyFill="1" applyBorder="1" applyAlignment="1" applyProtection="1">
      <alignment vertical="center" wrapText="1"/>
      <protection locked="0"/>
    </xf>
    <xf numFmtId="177" fontId="5" fillId="6" borderId="12" xfId="0" applyNumberFormat="1" applyFont="1" applyFill="1" applyBorder="1" applyAlignment="1" applyProtection="1">
      <alignment vertical="center" wrapText="1"/>
      <protection locked="0"/>
    </xf>
    <xf numFmtId="177" fontId="5" fillId="6" borderId="13" xfId="0" applyNumberFormat="1" applyFont="1" applyFill="1" applyBorder="1" applyAlignment="1" applyProtection="1">
      <alignment vertical="center" wrapText="1"/>
      <protection locked="0"/>
    </xf>
    <xf numFmtId="177" fontId="5" fillId="6" borderId="23" xfId="0" applyNumberFormat="1" applyFont="1" applyFill="1" applyBorder="1" applyAlignment="1" applyProtection="1">
      <alignment vertical="center" wrapText="1"/>
      <protection locked="0"/>
    </xf>
    <xf numFmtId="177" fontId="5" fillId="6" borderId="24" xfId="0" applyNumberFormat="1" applyFont="1" applyFill="1" applyBorder="1" applyAlignment="1" applyProtection="1">
      <alignment vertical="center" wrapText="1"/>
      <protection locked="0"/>
    </xf>
    <xf numFmtId="177" fontId="5" fillId="6" borderId="29" xfId="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shrinkToFit="1"/>
    </xf>
    <xf numFmtId="0" fontId="5" fillId="0" borderId="12" xfId="0" applyFont="1" applyFill="1" applyBorder="1" applyAlignment="1" applyProtection="1">
      <alignment horizontal="center" shrinkToFit="1"/>
    </xf>
    <xf numFmtId="0" fontId="5" fillId="0" borderId="13" xfId="0" applyFont="1" applyFill="1" applyBorder="1" applyAlignment="1" applyProtection="1">
      <alignment horizontal="center" shrinkToFit="1"/>
    </xf>
    <xf numFmtId="0" fontId="5" fillId="4" borderId="1" xfId="0" applyFont="1" applyFill="1" applyBorder="1" applyAlignment="1" applyProtection="1">
      <alignment horizontal="center"/>
    </xf>
    <xf numFmtId="0" fontId="5" fillId="4" borderId="20" xfId="0" applyFont="1" applyFill="1" applyBorder="1" applyAlignment="1" applyProtection="1">
      <alignment vertical="center" shrinkToFit="1"/>
    </xf>
    <xf numFmtId="0" fontId="5" fillId="4" borderId="21" xfId="0" applyFont="1" applyFill="1" applyBorder="1" applyAlignment="1" applyProtection="1">
      <alignment vertical="center" shrinkToFit="1"/>
    </xf>
    <xf numFmtId="0" fontId="5" fillId="4" borderId="22" xfId="0" applyFont="1" applyFill="1" applyBorder="1" applyAlignment="1" applyProtection="1">
      <alignment vertical="center" shrinkToFit="1"/>
    </xf>
    <xf numFmtId="0" fontId="5" fillId="4" borderId="11" xfId="0" applyFont="1" applyFill="1" applyBorder="1" applyAlignment="1" applyProtection="1">
      <alignment vertical="center" shrinkToFit="1"/>
    </xf>
    <xf numFmtId="0" fontId="5" fillId="4" borderId="12" xfId="0" applyFont="1" applyFill="1" applyBorder="1" applyAlignment="1" applyProtection="1">
      <alignment vertical="center" shrinkToFit="1"/>
    </xf>
    <xf numFmtId="0" fontId="5" fillId="4" borderId="19" xfId="0" applyFont="1" applyFill="1" applyBorder="1" applyAlignment="1" applyProtection="1">
      <alignment vertical="center" shrinkToFit="1"/>
    </xf>
    <xf numFmtId="0" fontId="5" fillId="4" borderId="11" xfId="0" applyFont="1" applyFill="1" applyBorder="1" applyAlignment="1" applyProtection="1">
      <alignment horizontal="right" vertical="center"/>
    </xf>
    <xf numFmtId="0" fontId="5" fillId="4" borderId="12" xfId="0" applyFont="1" applyFill="1" applyBorder="1" applyAlignment="1" applyProtection="1">
      <alignment horizontal="right" vertical="center"/>
    </xf>
    <xf numFmtId="0" fontId="5" fillId="4" borderId="13" xfId="0" applyFont="1" applyFill="1" applyBorder="1" applyAlignment="1" applyProtection="1">
      <alignment horizontal="right" vertical="center"/>
    </xf>
    <xf numFmtId="0" fontId="5" fillId="4" borderId="13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21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177" fontId="5" fillId="4" borderId="20" xfId="0" applyNumberFormat="1" applyFont="1" applyFill="1" applyBorder="1" applyAlignment="1" applyProtection="1">
      <alignment vertical="center" wrapText="1"/>
    </xf>
    <xf numFmtId="177" fontId="5" fillId="4" borderId="21" xfId="0" applyNumberFormat="1" applyFont="1" applyFill="1" applyBorder="1" applyAlignment="1" applyProtection="1">
      <alignment vertical="center" wrapText="1"/>
    </xf>
    <xf numFmtId="177" fontId="5" fillId="4" borderId="39" xfId="0" applyNumberFormat="1" applyFont="1" applyFill="1" applyBorder="1" applyAlignment="1" applyProtection="1">
      <alignment vertical="center" wrapText="1"/>
    </xf>
    <xf numFmtId="10" fontId="5" fillId="4" borderId="11" xfId="1" applyNumberFormat="1" applyFont="1" applyFill="1" applyBorder="1" applyAlignment="1" applyProtection="1">
      <alignment horizontal="center" vertical="center" shrinkToFit="1"/>
    </xf>
    <xf numFmtId="10" fontId="5" fillId="4" borderId="12" xfId="1" applyNumberFormat="1" applyFont="1" applyFill="1" applyBorder="1" applyAlignment="1" applyProtection="1">
      <alignment horizontal="center" vertical="center" shrinkToFit="1"/>
    </xf>
    <xf numFmtId="10" fontId="5" fillId="4" borderId="19" xfId="1" applyNumberFormat="1" applyFont="1" applyFill="1" applyBorder="1" applyAlignment="1" applyProtection="1">
      <alignment horizontal="center" vertical="center" shrinkToFit="1"/>
    </xf>
    <xf numFmtId="6" fontId="5" fillId="6" borderId="20" xfId="3" applyNumberFormat="1" applyFont="1" applyFill="1" applyBorder="1" applyAlignment="1" applyProtection="1">
      <alignment vertical="center" wrapText="1"/>
      <protection locked="0"/>
    </xf>
    <xf numFmtId="6" fontId="5" fillId="6" borderId="21" xfId="3" applyNumberFormat="1" applyFont="1" applyFill="1" applyBorder="1" applyAlignment="1" applyProtection="1">
      <alignment vertical="center" wrapText="1"/>
      <protection locked="0"/>
    </xf>
    <xf numFmtId="6" fontId="5" fillId="6" borderId="39" xfId="3" applyNumberFormat="1" applyFont="1" applyFill="1" applyBorder="1" applyAlignment="1" applyProtection="1">
      <alignment vertical="center" wrapText="1"/>
      <protection locked="0"/>
    </xf>
    <xf numFmtId="179" fontId="5" fillId="4" borderId="11" xfId="0" applyNumberFormat="1" applyFont="1" applyFill="1" applyBorder="1" applyAlignment="1" applyProtection="1">
      <alignment vertical="center" shrinkToFit="1"/>
    </xf>
    <xf numFmtId="179" fontId="5" fillId="4" borderId="12" xfId="0" applyNumberFormat="1" applyFont="1" applyFill="1" applyBorder="1" applyAlignment="1" applyProtection="1">
      <alignment vertical="center" shrinkToFit="1"/>
    </xf>
    <xf numFmtId="179" fontId="5" fillId="4" borderId="13" xfId="0" applyNumberFormat="1" applyFont="1" applyFill="1" applyBorder="1" applyAlignment="1" applyProtection="1">
      <alignment vertical="center" shrinkToFit="1"/>
    </xf>
    <xf numFmtId="10" fontId="5" fillId="4" borderId="11" xfId="1" applyNumberFormat="1" applyFont="1" applyFill="1" applyBorder="1" applyAlignment="1" applyProtection="1">
      <alignment vertical="center" shrinkToFit="1"/>
    </xf>
    <xf numFmtId="10" fontId="5" fillId="4" borderId="12" xfId="1" applyNumberFormat="1" applyFont="1" applyFill="1" applyBorder="1" applyAlignment="1" applyProtection="1">
      <alignment vertical="center" shrinkToFit="1"/>
    </xf>
    <xf numFmtId="10" fontId="5" fillId="4" borderId="13" xfId="1" applyNumberFormat="1" applyFont="1" applyFill="1" applyBorder="1" applyAlignment="1" applyProtection="1">
      <alignment vertical="center" shrinkToFit="1"/>
    </xf>
    <xf numFmtId="178" fontId="5" fillId="6" borderId="23" xfId="0" applyNumberFormat="1" applyFont="1" applyFill="1" applyBorder="1" applyAlignment="1" applyProtection="1">
      <alignment vertical="center" wrapText="1"/>
      <protection locked="0"/>
    </xf>
    <xf numFmtId="178" fontId="5" fillId="6" borderId="24" xfId="0" applyNumberFormat="1" applyFont="1" applyFill="1" applyBorder="1" applyAlignment="1" applyProtection="1">
      <alignment vertical="center" wrapText="1"/>
      <protection locked="0"/>
    </xf>
    <xf numFmtId="178" fontId="5" fillId="6" borderId="29" xfId="0" applyNumberFormat="1" applyFont="1" applyFill="1" applyBorder="1" applyAlignment="1" applyProtection="1">
      <alignment vertical="center" wrapText="1"/>
      <protection locked="0"/>
    </xf>
    <xf numFmtId="177" fontId="5" fillId="6" borderId="39" xfId="0" applyNumberFormat="1" applyFont="1" applyFill="1" applyBorder="1" applyAlignment="1" applyProtection="1">
      <alignment vertical="center" wrapText="1"/>
      <protection locked="0"/>
    </xf>
    <xf numFmtId="179" fontId="5" fillId="4" borderId="11" xfId="0" applyNumberFormat="1" applyFont="1" applyFill="1" applyBorder="1" applyAlignment="1" applyProtection="1">
      <alignment vertical="center" wrapText="1"/>
    </xf>
    <xf numFmtId="179" fontId="5" fillId="4" borderId="12" xfId="0" applyNumberFormat="1" applyFont="1" applyFill="1" applyBorder="1" applyAlignment="1" applyProtection="1">
      <alignment vertical="center" wrapText="1"/>
    </xf>
    <xf numFmtId="179" fontId="5" fillId="4" borderId="13" xfId="0" applyNumberFormat="1" applyFont="1" applyFill="1" applyBorder="1" applyAlignment="1" applyProtection="1">
      <alignment vertical="center" wrapText="1"/>
    </xf>
    <xf numFmtId="6" fontId="5" fillId="7" borderId="11" xfId="3" applyNumberFormat="1" applyFont="1" applyFill="1" applyBorder="1" applyAlignment="1" applyProtection="1">
      <alignment vertical="center" wrapText="1"/>
      <protection locked="0"/>
    </xf>
    <xf numFmtId="6" fontId="5" fillId="7" borderId="12" xfId="3" applyNumberFormat="1" applyFont="1" applyFill="1" applyBorder="1" applyAlignment="1" applyProtection="1">
      <alignment vertical="center" wrapText="1"/>
      <protection locked="0"/>
    </xf>
    <xf numFmtId="6" fontId="5" fillId="7" borderId="13" xfId="3" applyNumberFormat="1" applyFont="1" applyFill="1" applyBorder="1" applyAlignment="1" applyProtection="1">
      <alignment vertical="center" wrapText="1"/>
      <protection locked="0"/>
    </xf>
    <xf numFmtId="0" fontId="5" fillId="0" borderId="86" xfId="0" applyFont="1" applyFill="1" applyBorder="1" applyAlignment="1" applyProtection="1">
      <alignment horizontal="center" vertical="center" textRotation="255"/>
    </xf>
    <xf numFmtId="0" fontId="5" fillId="0" borderId="62" xfId="0" applyFont="1" applyFill="1" applyBorder="1" applyAlignment="1" applyProtection="1">
      <alignment horizontal="center" vertical="center" textRotation="255"/>
    </xf>
    <xf numFmtId="0" fontId="5" fillId="0" borderId="87" xfId="0" applyFont="1" applyFill="1" applyBorder="1" applyAlignment="1" applyProtection="1">
      <alignment horizontal="center" vertical="center" textRotation="255"/>
    </xf>
    <xf numFmtId="0" fontId="5" fillId="0" borderId="23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 shrinkToFit="1"/>
    </xf>
    <xf numFmtId="0" fontId="5" fillId="0" borderId="24" xfId="0" applyFont="1" applyFill="1" applyBorder="1" applyAlignment="1" applyProtection="1">
      <alignment vertical="center" shrinkToFit="1"/>
    </xf>
    <xf numFmtId="0" fontId="5" fillId="0" borderId="25" xfId="0" applyFont="1" applyFill="1" applyBorder="1" applyAlignment="1" applyProtection="1">
      <alignment vertical="center" shrinkToFit="1"/>
    </xf>
    <xf numFmtId="0" fontId="5" fillId="0" borderId="11" xfId="0" applyFont="1" applyFill="1" applyBorder="1" applyAlignment="1" applyProtection="1">
      <alignment vertical="center" shrinkToFit="1"/>
    </xf>
    <xf numFmtId="0" fontId="5" fillId="0" borderId="12" xfId="0" applyFont="1" applyFill="1" applyBorder="1" applyAlignment="1" applyProtection="1">
      <alignment vertical="center" shrinkToFit="1"/>
    </xf>
    <xf numFmtId="0" fontId="5" fillId="0" borderId="13" xfId="0" applyFont="1" applyFill="1" applyBorder="1" applyAlignment="1" applyProtection="1">
      <alignment vertical="center" shrinkToFit="1"/>
    </xf>
    <xf numFmtId="0" fontId="5" fillId="0" borderId="20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5" fillId="0" borderId="30" xfId="0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vertical="center"/>
    </xf>
    <xf numFmtId="0" fontId="5" fillId="0" borderId="31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textRotation="255"/>
    </xf>
    <xf numFmtId="0" fontId="5" fillId="0" borderId="3" xfId="0" applyFont="1" applyFill="1" applyBorder="1" applyAlignment="1" applyProtection="1">
      <alignment horizontal="center" vertical="center" textRotation="255"/>
    </xf>
    <xf numFmtId="0" fontId="5" fillId="0" borderId="60" xfId="0" applyFont="1" applyFill="1" applyBorder="1" applyAlignment="1" applyProtection="1">
      <alignment horizontal="center" vertical="center" textRotation="255"/>
    </xf>
    <xf numFmtId="0" fontId="5" fillId="0" borderId="63" xfId="0" applyFont="1" applyFill="1" applyBorder="1" applyAlignment="1" applyProtection="1">
      <alignment horizontal="center" vertical="center" textRotation="255"/>
    </xf>
    <xf numFmtId="0" fontId="5" fillId="0" borderId="58" xfId="0" applyFont="1" applyFill="1" applyBorder="1" applyAlignment="1" applyProtection="1">
      <alignment horizontal="center" vertical="center" textRotation="255"/>
    </xf>
    <xf numFmtId="0" fontId="5" fillId="4" borderId="27" xfId="0" applyFont="1" applyFill="1" applyBorder="1" applyAlignment="1" applyProtection="1">
      <alignment vertical="center" shrinkToFit="1"/>
    </xf>
    <xf numFmtId="0" fontId="5" fillId="4" borderId="81" xfId="0" applyFont="1" applyFill="1" applyBorder="1" applyAlignment="1" applyProtection="1">
      <alignment vertical="center" shrinkToFit="1"/>
    </xf>
    <xf numFmtId="0" fontId="5" fillId="4" borderId="41" xfId="0" applyFont="1" applyFill="1" applyBorder="1" applyAlignment="1" applyProtection="1">
      <alignment vertical="center" shrinkToFit="1"/>
    </xf>
    <xf numFmtId="0" fontId="5" fillId="4" borderId="83" xfId="0" applyFont="1" applyFill="1" applyBorder="1" applyAlignment="1" applyProtection="1">
      <alignment vertical="center" shrinkToFit="1"/>
    </xf>
    <xf numFmtId="0" fontId="5" fillId="4" borderId="30" xfId="0" applyFont="1" applyFill="1" applyBorder="1" applyAlignment="1" applyProtection="1">
      <alignment vertical="center"/>
    </xf>
    <xf numFmtId="0" fontId="5" fillId="4" borderId="38" xfId="0" applyFont="1" applyFill="1" applyBorder="1" applyAlignment="1" applyProtection="1">
      <alignment vertical="center"/>
    </xf>
    <xf numFmtId="0" fontId="5" fillId="4" borderId="45" xfId="0" applyFont="1" applyFill="1" applyBorder="1" applyAlignment="1" applyProtection="1">
      <alignment vertical="center"/>
    </xf>
    <xf numFmtId="0" fontId="5" fillId="4" borderId="23" xfId="0" applyFont="1" applyFill="1" applyBorder="1" applyAlignment="1" applyProtection="1">
      <alignment vertical="center" shrinkToFit="1"/>
    </xf>
    <xf numFmtId="10" fontId="1" fillId="0" borderId="11" xfId="3" applyNumberFormat="1" applyFont="1" applyFill="1" applyBorder="1" applyAlignment="1" applyProtection="1">
      <alignment horizontal="center" shrinkToFit="1"/>
    </xf>
    <xf numFmtId="10" fontId="1" fillId="0" borderId="13" xfId="3" applyNumberFormat="1" applyFont="1" applyFill="1" applyBorder="1" applyAlignment="1" applyProtection="1">
      <alignment horizontal="center" shrinkToFit="1"/>
    </xf>
    <xf numFmtId="177" fontId="5" fillId="0" borderId="20" xfId="0" applyNumberFormat="1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center" shrinkToFit="1"/>
    </xf>
    <xf numFmtId="0" fontId="18" fillId="4" borderId="20" xfId="0" applyFont="1" applyFill="1" applyBorder="1" applyAlignment="1" applyProtection="1">
      <alignment horizontal="left" indent="1" shrinkToFit="1"/>
    </xf>
    <xf numFmtId="0" fontId="18" fillId="4" borderId="21" xfId="0" applyFont="1" applyFill="1" applyBorder="1" applyAlignment="1" applyProtection="1">
      <alignment horizontal="left" indent="1" shrinkToFit="1"/>
    </xf>
    <xf numFmtId="0" fontId="18" fillId="4" borderId="27" xfId="0" applyFont="1" applyFill="1" applyBorder="1" applyAlignment="1" applyProtection="1">
      <alignment horizontal="left" indent="1" shrinkToFit="1"/>
    </xf>
    <xf numFmtId="0" fontId="18" fillId="4" borderId="22" xfId="0" applyFont="1" applyFill="1" applyBorder="1" applyAlignment="1" applyProtection="1">
      <alignment horizontal="left" indent="1" shrinkToFit="1"/>
    </xf>
    <xf numFmtId="177" fontId="5" fillId="4" borderId="30" xfId="0" applyNumberFormat="1" applyFont="1" applyFill="1" applyBorder="1" applyAlignment="1" applyProtection="1">
      <alignment vertical="center" wrapText="1"/>
    </xf>
    <xf numFmtId="177" fontId="5" fillId="4" borderId="38" xfId="0" applyNumberFormat="1" applyFont="1" applyFill="1" applyBorder="1" applyAlignment="1" applyProtection="1">
      <alignment vertical="center" wrapText="1"/>
    </xf>
    <xf numFmtId="177" fontId="5" fillId="4" borderId="31" xfId="0" applyNumberFormat="1" applyFont="1" applyFill="1" applyBorder="1" applyAlignment="1" applyProtection="1">
      <alignment vertical="center" wrapText="1"/>
    </xf>
    <xf numFmtId="0" fontId="4" fillId="4" borderId="11" xfId="0" applyFont="1" applyFill="1" applyBorder="1" applyAlignment="1" applyProtection="1">
      <alignment horizontal="center" shrinkToFit="1"/>
    </xf>
    <xf numFmtId="0" fontId="4" fillId="4" borderId="12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left" shrinkToFit="1"/>
    </xf>
    <xf numFmtId="0" fontId="1" fillId="4" borderId="0" xfId="0" applyFont="1" applyFill="1" applyBorder="1" applyAlignment="1" applyProtection="1">
      <alignment horizontal="distributed" shrinkToFit="1"/>
    </xf>
    <xf numFmtId="0" fontId="5" fillId="4" borderId="41" xfId="0" applyFont="1" applyFill="1" applyBorder="1" applyAlignment="1" applyProtection="1">
      <alignment shrinkToFit="1"/>
    </xf>
    <xf numFmtId="0" fontId="5" fillId="4" borderId="0" xfId="0" applyNumberFormat="1" applyFont="1" applyFill="1" applyBorder="1" applyAlignment="1" applyProtection="1">
      <alignment horizontal="left" shrinkToFit="1"/>
    </xf>
    <xf numFmtId="0" fontId="5" fillId="4" borderId="11" xfId="0" applyFont="1" applyFill="1" applyBorder="1" applyAlignment="1" applyProtection="1">
      <alignment horizontal="center" shrinkToFit="1"/>
    </xf>
    <xf numFmtId="0" fontId="5" fillId="4" borderId="12" xfId="0" applyFont="1" applyFill="1" applyBorder="1" applyAlignment="1" applyProtection="1">
      <alignment horizontal="center" shrinkToFit="1"/>
    </xf>
    <xf numFmtId="0" fontId="5" fillId="4" borderId="13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distributed" shrinkToFit="1"/>
    </xf>
    <xf numFmtId="0" fontId="1" fillId="0" borderId="9" xfId="0" applyFont="1" applyFill="1" applyBorder="1" applyAlignment="1" applyProtection="1">
      <alignment horizontal="distributed" shrinkToFit="1"/>
    </xf>
    <xf numFmtId="0" fontId="12" fillId="4" borderId="0" xfId="0" applyFont="1" applyFill="1" applyBorder="1" applyAlignment="1" applyProtection="1">
      <alignment horizontal="left" shrinkToFit="1"/>
    </xf>
    <xf numFmtId="0" fontId="12" fillId="4" borderId="9" xfId="0" applyFont="1" applyFill="1" applyBorder="1" applyAlignment="1" applyProtection="1">
      <alignment horizontal="left" shrinkToFit="1"/>
    </xf>
    <xf numFmtId="0" fontId="5" fillId="4" borderId="1" xfId="0" applyFont="1" applyFill="1" applyBorder="1" applyAlignment="1" applyProtection="1">
      <alignment horizontal="center" shrinkToFit="1"/>
    </xf>
    <xf numFmtId="38" fontId="1" fillId="8" borderId="55" xfId="0" applyNumberFormat="1" applyFont="1" applyFill="1" applyBorder="1" applyAlignment="1" applyProtection="1">
      <alignment shrinkToFit="1"/>
    </xf>
    <xf numFmtId="38" fontId="1" fillId="8" borderId="4" xfId="0" applyNumberFormat="1" applyFont="1" applyFill="1" applyBorder="1" applyAlignment="1" applyProtection="1">
      <alignment shrinkToFit="1"/>
    </xf>
    <xf numFmtId="38" fontId="1" fillId="8" borderId="52" xfId="0" applyNumberFormat="1" applyFont="1" applyFill="1" applyBorder="1" applyAlignment="1" applyProtection="1">
      <alignment shrinkToFit="1"/>
    </xf>
    <xf numFmtId="38" fontId="1" fillId="8" borderId="18" xfId="3" applyFont="1" applyFill="1" applyBorder="1" applyAlignment="1" applyProtection="1">
      <alignment shrinkToFit="1"/>
    </xf>
    <xf numFmtId="38" fontId="1" fillId="8" borderId="5" xfId="3" applyFont="1" applyFill="1" applyBorder="1" applyAlignment="1" applyProtection="1">
      <alignment shrinkToFit="1"/>
    </xf>
    <xf numFmtId="0" fontId="4" fillId="4" borderId="13" xfId="0" applyFont="1" applyFill="1" applyBorder="1" applyAlignment="1" applyProtection="1">
      <alignment horizontal="center" shrinkToFit="1"/>
    </xf>
    <xf numFmtId="0" fontId="4" fillId="4" borderId="19" xfId="0" applyFont="1" applyFill="1" applyBorder="1" applyAlignment="1" applyProtection="1">
      <alignment horizontal="center" shrinkToFit="1"/>
    </xf>
    <xf numFmtId="38" fontId="1" fillId="11" borderId="11" xfId="3" applyFont="1" applyFill="1" applyBorder="1" applyAlignment="1" applyProtection="1">
      <alignment shrinkToFit="1"/>
    </xf>
    <xf numFmtId="38" fontId="1" fillId="11" borderId="12" xfId="3" applyFont="1" applyFill="1" applyBorder="1" applyAlignment="1" applyProtection="1">
      <alignment shrinkToFit="1"/>
    </xf>
    <xf numFmtId="0" fontId="4" fillId="0" borderId="40" xfId="0" applyFont="1" applyFill="1" applyBorder="1" applyAlignment="1" applyProtection="1">
      <alignment horizontal="center" shrinkToFit="1"/>
    </xf>
    <xf numFmtId="0" fontId="4" fillId="0" borderId="21" xfId="0" applyFont="1" applyFill="1" applyBorder="1" applyAlignment="1" applyProtection="1">
      <alignment horizontal="center" shrinkToFit="1"/>
    </xf>
    <xf numFmtId="0" fontId="4" fillId="0" borderId="39" xfId="0" applyFont="1" applyFill="1" applyBorder="1" applyAlignment="1" applyProtection="1">
      <alignment horizontal="center" shrinkToFit="1"/>
    </xf>
    <xf numFmtId="0" fontId="4" fillId="4" borderId="20" xfId="0" applyFont="1" applyFill="1" applyBorder="1" applyAlignment="1" applyProtection="1">
      <alignment horizontal="left" indent="1" shrinkToFit="1"/>
    </xf>
    <xf numFmtId="0" fontId="4" fillId="4" borderId="21" xfId="0" applyFont="1" applyFill="1" applyBorder="1" applyAlignment="1" applyProtection="1">
      <alignment horizontal="left" indent="1" shrinkToFit="1"/>
    </xf>
    <xf numFmtId="0" fontId="4" fillId="4" borderId="39" xfId="0" applyFont="1" applyFill="1" applyBorder="1" applyAlignment="1" applyProtection="1">
      <alignment horizontal="left" indent="1" shrinkToFit="1"/>
    </xf>
    <xf numFmtId="0" fontId="4" fillId="0" borderId="0" xfId="0" applyFont="1" applyFill="1" applyBorder="1" applyAlignment="1" applyProtection="1">
      <alignment horizontal="center" shrinkToFit="1"/>
    </xf>
    <xf numFmtId="0" fontId="4" fillId="0" borderId="9" xfId="0" applyFont="1" applyFill="1" applyBorder="1" applyAlignment="1" applyProtection="1">
      <alignment horizontal="center" shrinkToFit="1"/>
    </xf>
    <xf numFmtId="0" fontId="4" fillId="0" borderId="34" xfId="0" applyFont="1" applyFill="1" applyBorder="1" applyAlignment="1" applyProtection="1">
      <alignment horizontal="center" vertical="center" textRotation="255" shrinkToFit="1"/>
    </xf>
    <xf numFmtId="0" fontId="4" fillId="0" borderId="36" xfId="0" applyFont="1" applyFill="1" applyBorder="1" applyAlignment="1" applyProtection="1">
      <alignment horizontal="center" vertical="center" textRotation="255" shrinkToFit="1"/>
    </xf>
    <xf numFmtId="0" fontId="4" fillId="4" borderId="20" xfId="0" applyFont="1" applyFill="1" applyBorder="1" applyAlignment="1" applyProtection="1">
      <alignment horizontal="center" shrinkToFit="1"/>
    </xf>
    <xf numFmtId="0" fontId="4" fillId="4" borderId="39" xfId="0" applyFont="1" applyFill="1" applyBorder="1" applyAlignment="1" applyProtection="1">
      <alignment horizontal="center" shrinkToFit="1"/>
    </xf>
    <xf numFmtId="0" fontId="4" fillId="4" borderId="21" xfId="0" applyFont="1" applyFill="1" applyBorder="1" applyAlignment="1" applyProtection="1">
      <alignment horizontal="center" shrinkToFit="1"/>
    </xf>
    <xf numFmtId="0" fontId="4" fillId="0" borderId="33" xfId="0" applyFont="1" applyFill="1" applyBorder="1" applyAlignment="1" applyProtection="1">
      <alignment horizontal="center" shrinkToFit="1"/>
    </xf>
    <xf numFmtId="0" fontId="4" fillId="0" borderId="24" xfId="0" applyFont="1" applyFill="1" applyBorder="1" applyAlignment="1" applyProtection="1">
      <alignment horizontal="center" shrinkToFit="1"/>
    </xf>
    <xf numFmtId="0" fontId="4" fillId="0" borderId="29" xfId="0" applyFont="1" applyFill="1" applyBorder="1" applyAlignment="1" applyProtection="1">
      <alignment horizontal="center" shrinkToFit="1"/>
    </xf>
    <xf numFmtId="0" fontId="4" fillId="4" borderId="23" xfId="0" applyFont="1" applyFill="1" applyBorder="1" applyAlignment="1" applyProtection="1">
      <alignment horizontal="left" indent="1" shrinkToFit="1"/>
    </xf>
    <xf numFmtId="0" fontId="4" fillId="4" borderId="24" xfId="0" applyFont="1" applyFill="1" applyBorder="1" applyAlignment="1" applyProtection="1">
      <alignment horizontal="left" indent="1" shrinkToFit="1"/>
    </xf>
    <xf numFmtId="0" fontId="4" fillId="4" borderId="25" xfId="0" applyFont="1" applyFill="1" applyBorder="1" applyAlignment="1" applyProtection="1">
      <alignment horizontal="left" indent="1" shrinkToFit="1"/>
    </xf>
    <xf numFmtId="0" fontId="1" fillId="4" borderId="38" xfId="0" applyFont="1" applyFill="1" applyBorder="1" applyAlignment="1" applyProtection="1">
      <alignment shrinkToFit="1"/>
    </xf>
    <xf numFmtId="0" fontId="1" fillId="4" borderId="45" xfId="0" applyFont="1" applyFill="1" applyBorder="1" applyAlignment="1" applyProtection="1">
      <alignment shrinkToFit="1"/>
    </xf>
    <xf numFmtId="38" fontId="1" fillId="4" borderId="80" xfId="0" applyNumberFormat="1" applyFont="1" applyFill="1" applyBorder="1" applyAlignment="1" applyProtection="1">
      <alignment shrinkToFit="1"/>
    </xf>
    <xf numFmtId="38" fontId="1" fillId="4" borderId="27" xfId="0" applyNumberFormat="1" applyFont="1" applyFill="1" applyBorder="1" applyAlignment="1" applyProtection="1">
      <alignment shrinkToFit="1"/>
    </xf>
    <xf numFmtId="38" fontId="1" fillId="4" borderId="81" xfId="0" applyNumberFormat="1" applyFont="1" applyFill="1" applyBorder="1" applyAlignment="1" applyProtection="1">
      <alignment shrinkToFit="1"/>
    </xf>
    <xf numFmtId="38" fontId="1" fillId="4" borderId="55" xfId="0" applyNumberFormat="1" applyFont="1" applyFill="1" applyBorder="1" applyAlignment="1" applyProtection="1">
      <alignment shrinkToFit="1"/>
    </xf>
    <xf numFmtId="38" fontId="1" fillId="4" borderId="4" xfId="0" applyNumberFormat="1" applyFont="1" applyFill="1" applyBorder="1" applyAlignment="1" applyProtection="1">
      <alignment shrinkToFit="1"/>
    </xf>
    <xf numFmtId="38" fontId="1" fillId="4" borderId="52" xfId="0" applyNumberFormat="1" applyFont="1" applyFill="1" applyBorder="1" applyAlignment="1" applyProtection="1">
      <alignment shrinkToFit="1"/>
    </xf>
    <xf numFmtId="38" fontId="0" fillId="0" borderId="20" xfId="3" applyFont="1" applyFill="1" applyBorder="1" applyAlignment="1" applyProtection="1">
      <alignment horizontal="center" shrinkToFit="1"/>
    </xf>
    <xf numFmtId="38" fontId="1" fillId="0" borderId="39" xfId="3" applyFont="1" applyFill="1" applyBorder="1" applyAlignment="1" applyProtection="1">
      <alignment horizontal="center" shrinkToFit="1"/>
    </xf>
    <xf numFmtId="38" fontId="1" fillId="4" borderId="18" xfId="3" applyFont="1" applyFill="1" applyBorder="1" applyAlignment="1" applyProtection="1">
      <alignment shrinkToFit="1"/>
    </xf>
    <xf numFmtId="38" fontId="1" fillId="4" borderId="5" xfId="3" applyFont="1" applyFill="1" applyBorder="1" applyAlignment="1" applyProtection="1">
      <alignment shrinkToFit="1"/>
    </xf>
    <xf numFmtId="0" fontId="5" fillId="0" borderId="40" xfId="0" applyFont="1" applyFill="1" applyBorder="1" applyAlignment="1" applyProtection="1">
      <alignment horizontal="distributed" shrinkToFit="1"/>
    </xf>
    <xf numFmtId="0" fontId="5" fillId="0" borderId="21" xfId="0" applyFont="1" applyFill="1" applyBorder="1" applyAlignment="1" applyProtection="1">
      <alignment horizontal="distributed" shrinkToFit="1"/>
    </xf>
    <xf numFmtId="0" fontId="5" fillId="0" borderId="39" xfId="0" applyFont="1" applyFill="1" applyBorder="1" applyAlignment="1" applyProtection="1">
      <alignment horizontal="distributed" shrinkToFit="1"/>
    </xf>
    <xf numFmtId="38" fontId="1" fillId="0" borderId="18" xfId="3" applyFont="1" applyFill="1" applyBorder="1" applyAlignment="1" applyProtection="1">
      <alignment horizontal="center" shrinkToFit="1"/>
    </xf>
    <xf numFmtId="38" fontId="1" fillId="0" borderId="5" xfId="3" applyFont="1" applyFill="1" applyBorder="1" applyAlignment="1" applyProtection="1">
      <alignment horizontal="center" shrinkToFit="1"/>
    </xf>
    <xf numFmtId="0" fontId="4" fillId="0" borderId="80" xfId="0" applyFont="1" applyFill="1" applyBorder="1" applyAlignment="1" applyProtection="1">
      <alignment horizontal="center" vertical="center" textRotation="255" shrinkToFit="1"/>
    </xf>
    <xf numFmtId="0" fontId="4" fillId="0" borderId="88" xfId="0" applyFont="1" applyFill="1" applyBorder="1" applyAlignment="1" applyProtection="1">
      <alignment horizontal="center" vertical="center" textRotation="255" shrinkToFit="1"/>
    </xf>
    <xf numFmtId="0" fontId="4" fillId="0" borderId="82" xfId="0" applyFont="1" applyFill="1" applyBorder="1" applyAlignment="1" applyProtection="1">
      <alignment horizontal="center" vertical="center" textRotation="255" shrinkToFit="1"/>
    </xf>
    <xf numFmtId="0" fontId="0" fillId="0" borderId="37" xfId="0" applyFont="1" applyFill="1" applyBorder="1" applyAlignment="1" applyProtection="1">
      <alignment horizontal="distributed" indent="1" shrinkToFit="1"/>
    </xf>
    <xf numFmtId="0" fontId="1" fillId="0" borderId="38" xfId="0" applyFont="1" applyFill="1" applyBorder="1" applyAlignment="1" applyProtection="1">
      <alignment horizontal="distributed" indent="1" shrinkToFit="1"/>
    </xf>
    <xf numFmtId="0" fontId="1" fillId="0" borderId="31" xfId="0" applyFont="1" applyFill="1" applyBorder="1" applyAlignment="1" applyProtection="1">
      <alignment horizontal="distributed" indent="1" shrinkToFit="1"/>
    </xf>
    <xf numFmtId="38" fontId="1" fillId="4" borderId="30" xfId="3" applyFont="1" applyFill="1" applyBorder="1" applyAlignment="1" applyProtection="1">
      <alignment shrinkToFit="1"/>
    </xf>
    <xf numFmtId="38" fontId="1" fillId="4" borderId="31" xfId="3" applyFont="1" applyFill="1" applyBorder="1" applyAlignment="1" applyProtection="1">
      <alignment shrinkToFit="1"/>
    </xf>
    <xf numFmtId="38" fontId="1" fillId="4" borderId="37" xfId="0" applyNumberFormat="1" applyFont="1" applyFill="1" applyBorder="1" applyAlignment="1" applyProtection="1">
      <alignment shrinkToFit="1"/>
    </xf>
    <xf numFmtId="38" fontId="1" fillId="4" borderId="38" xfId="0" applyNumberFormat="1" applyFont="1" applyFill="1" applyBorder="1" applyAlignment="1" applyProtection="1">
      <alignment shrinkToFit="1"/>
    </xf>
    <xf numFmtId="38" fontId="1" fillId="4" borderId="45" xfId="0" applyNumberFormat="1" applyFont="1" applyFill="1" applyBorder="1" applyAlignment="1" applyProtection="1">
      <alignment shrinkToFit="1"/>
    </xf>
    <xf numFmtId="0" fontId="1" fillId="4" borderId="0" xfId="0" applyFont="1" applyFill="1" applyBorder="1" applyAlignment="1" applyProtection="1">
      <alignment shrinkToFit="1"/>
    </xf>
    <xf numFmtId="0" fontId="1" fillId="4" borderId="41" xfId="0" applyFont="1" applyFill="1" applyBorder="1" applyAlignment="1" applyProtection="1">
      <alignment shrinkToFit="1"/>
    </xf>
    <xf numFmtId="0" fontId="1" fillId="4" borderId="0" xfId="0" applyNumberFormat="1" applyFont="1" applyFill="1" applyBorder="1" applyAlignment="1" applyProtection="1">
      <alignment horizontal="left" shrinkToFit="1"/>
    </xf>
    <xf numFmtId="0" fontId="21" fillId="4" borderId="41" xfId="0" applyNumberFormat="1" applyFont="1" applyFill="1" applyBorder="1" applyAlignment="1" applyProtection="1">
      <alignment horizontal="left" shrinkToFit="1"/>
    </xf>
    <xf numFmtId="0" fontId="3" fillId="4" borderId="0" xfId="0" applyNumberFormat="1" applyFont="1" applyFill="1" applyBorder="1" applyAlignment="1" applyProtection="1">
      <alignment horizontal="left" shrinkToFit="1"/>
    </xf>
    <xf numFmtId="0" fontId="4" fillId="0" borderId="35" xfId="0" applyFont="1" applyFill="1" applyBorder="1" applyAlignment="1" applyProtection="1">
      <alignment horizontal="center" vertical="center" textRotation="255" shrinkToFit="1"/>
    </xf>
    <xf numFmtId="0" fontId="1" fillId="0" borderId="32" xfId="0" applyFont="1" applyFill="1" applyBorder="1" applyAlignment="1" applyProtection="1">
      <alignment horizontal="distributed" shrinkToFit="1"/>
    </xf>
    <xf numFmtId="0" fontId="1" fillId="0" borderId="12" xfId="0" applyFont="1" applyFill="1" applyBorder="1" applyAlignment="1" applyProtection="1">
      <alignment horizontal="distributed" shrinkToFit="1"/>
    </xf>
    <xf numFmtId="0" fontId="1" fillId="0" borderId="13" xfId="0" applyFont="1" applyFill="1" applyBorder="1" applyAlignment="1" applyProtection="1">
      <alignment horizontal="distributed" shrinkToFit="1"/>
    </xf>
    <xf numFmtId="0" fontId="5" fillId="11" borderId="32" xfId="0" applyFont="1" applyFill="1" applyBorder="1" applyAlignment="1" applyProtection="1">
      <alignment horizontal="distributed" shrinkToFit="1"/>
    </xf>
    <xf numFmtId="0" fontId="5" fillId="11" borderId="12" xfId="0" applyFont="1" applyFill="1" applyBorder="1" applyAlignment="1" applyProtection="1">
      <alignment horizontal="distributed" shrinkToFit="1"/>
    </xf>
    <xf numFmtId="0" fontId="5" fillId="11" borderId="13" xfId="0" applyFont="1" applyFill="1" applyBorder="1" applyAlignment="1" applyProtection="1">
      <alignment horizontal="distributed" shrinkToFit="1"/>
    </xf>
    <xf numFmtId="0" fontId="5" fillId="0" borderId="42" xfId="0" applyFont="1" applyFill="1" applyBorder="1" applyAlignment="1" applyProtection="1">
      <alignment horizontal="center" shrinkToFit="1"/>
    </xf>
    <xf numFmtId="0" fontId="5" fillId="0" borderId="43" xfId="0" applyFont="1" applyFill="1" applyBorder="1" applyAlignment="1" applyProtection="1">
      <alignment horizontal="center" shrinkToFit="1"/>
    </xf>
    <xf numFmtId="0" fontId="5" fillId="0" borderId="44" xfId="0" applyFont="1" applyFill="1" applyBorder="1" applyAlignment="1" applyProtection="1">
      <alignment horizontal="center" shrinkToFit="1"/>
    </xf>
    <xf numFmtId="0" fontId="4" fillId="0" borderId="40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 shrinkToFit="1"/>
    </xf>
    <xf numFmtId="38" fontId="1" fillId="8" borderId="4" xfId="3" applyFont="1" applyFill="1" applyBorder="1" applyAlignment="1" applyProtection="1">
      <alignment shrinkToFit="1"/>
    </xf>
    <xf numFmtId="38" fontId="1" fillId="11" borderId="13" xfId="3" applyFont="1" applyFill="1" applyBorder="1" applyAlignment="1" applyProtection="1">
      <alignment shrinkToFit="1"/>
    </xf>
    <xf numFmtId="0" fontId="4" fillId="4" borderId="12" xfId="0" applyFont="1" applyFill="1" applyBorder="1" applyAlignment="1" applyProtection="1">
      <alignment horizontal="left" shrinkToFit="1"/>
    </xf>
    <xf numFmtId="0" fontId="4" fillId="4" borderId="19" xfId="0" applyFont="1" applyFill="1" applyBorder="1" applyAlignment="1" applyProtection="1">
      <alignment horizontal="left" shrinkToFit="1"/>
    </xf>
    <xf numFmtId="38" fontId="1" fillId="0" borderId="11" xfId="3" applyFont="1" applyFill="1" applyBorder="1" applyAlignment="1" applyProtection="1">
      <alignment horizontal="center" shrinkToFit="1"/>
    </xf>
    <xf numFmtId="38" fontId="1" fillId="0" borderId="13" xfId="3" applyFont="1" applyFill="1" applyBorder="1" applyAlignment="1" applyProtection="1">
      <alignment horizontal="center" shrinkToFit="1"/>
    </xf>
    <xf numFmtId="10" fontId="1" fillId="11" borderId="11" xfId="3" applyNumberFormat="1" applyFont="1" applyFill="1" applyBorder="1" applyAlignment="1" applyProtection="1">
      <alignment horizontal="center" shrinkToFit="1"/>
    </xf>
    <xf numFmtId="10" fontId="1" fillId="11" borderId="13" xfId="3" applyNumberFormat="1" applyFont="1" applyFill="1" applyBorder="1" applyAlignment="1" applyProtection="1">
      <alignment horizontal="center" shrinkToFit="1"/>
    </xf>
    <xf numFmtId="0" fontId="1" fillId="11" borderId="12" xfId="0" applyFont="1" applyFill="1" applyBorder="1" applyAlignment="1" applyProtection="1">
      <alignment shrinkToFit="1"/>
    </xf>
    <xf numFmtId="0" fontId="1" fillId="11" borderId="19" xfId="0" applyFont="1" applyFill="1" applyBorder="1" applyAlignment="1" applyProtection="1">
      <alignment shrinkToFit="1"/>
    </xf>
    <xf numFmtId="176" fontId="5" fillId="4" borderId="0" xfId="0" applyNumberFormat="1" applyFont="1" applyFill="1" applyAlignment="1" applyProtection="1">
      <alignment horizontal="right" shrinkToFit="1"/>
    </xf>
    <xf numFmtId="38" fontId="15" fillId="4" borderId="12" xfId="3" applyFont="1" applyFill="1" applyBorder="1" applyAlignment="1" applyProtection="1">
      <alignment horizontal="center" shrinkToFit="1"/>
    </xf>
    <xf numFmtId="38" fontId="15" fillId="4" borderId="13" xfId="3" applyFont="1" applyFill="1" applyBorder="1" applyAlignment="1" applyProtection="1">
      <alignment horizontal="center" shrinkToFit="1"/>
    </xf>
    <xf numFmtId="0" fontId="1" fillId="4" borderId="27" xfId="0" applyFont="1" applyFill="1" applyBorder="1" applyAlignment="1" applyProtection="1">
      <alignment shrinkToFit="1"/>
    </xf>
    <xf numFmtId="0" fontId="1" fillId="4" borderId="81" xfId="0" applyFont="1" applyFill="1" applyBorder="1" applyAlignment="1" applyProtection="1">
      <alignment shrinkToFit="1"/>
    </xf>
    <xf numFmtId="0" fontId="1" fillId="4" borderId="4" xfId="0" applyFont="1" applyFill="1" applyBorder="1" applyAlignment="1" applyProtection="1">
      <alignment shrinkToFit="1"/>
    </xf>
    <xf numFmtId="0" fontId="1" fillId="4" borderId="52" xfId="0" applyFont="1" applyFill="1" applyBorder="1" applyAlignment="1" applyProtection="1">
      <alignment shrinkToFit="1"/>
    </xf>
    <xf numFmtId="0" fontId="21" fillId="4" borderId="0" xfId="0" applyNumberFormat="1" applyFont="1" applyFill="1" applyBorder="1" applyAlignment="1" applyProtection="1">
      <alignment horizontal="left" shrinkToFit="1"/>
    </xf>
    <xf numFmtId="38" fontId="1" fillId="11" borderId="32" xfId="0" applyNumberFormat="1" applyFont="1" applyFill="1" applyBorder="1" applyAlignment="1" applyProtection="1">
      <alignment shrinkToFit="1"/>
    </xf>
    <xf numFmtId="38" fontId="1" fillId="11" borderId="12" xfId="0" applyNumberFormat="1" applyFont="1" applyFill="1" applyBorder="1" applyAlignment="1" applyProtection="1">
      <alignment shrinkToFit="1"/>
    </xf>
    <xf numFmtId="38" fontId="1" fillId="11" borderId="19" xfId="0" applyNumberFormat="1" applyFont="1" applyFill="1" applyBorder="1" applyAlignment="1" applyProtection="1">
      <alignment shrinkToFit="1"/>
    </xf>
    <xf numFmtId="38" fontId="12" fillId="4" borderId="0" xfId="3" applyFont="1" applyFill="1" applyAlignment="1" applyProtection="1">
      <alignment horizontal="left" shrinkToFit="1"/>
    </xf>
    <xf numFmtId="0" fontId="27" fillId="9" borderId="20" xfId="0" applyFont="1" applyFill="1" applyBorder="1" applyAlignment="1" applyProtection="1">
      <alignment horizontal="center" shrinkToFit="1"/>
    </xf>
    <xf numFmtId="0" fontId="27" fillId="9" borderId="21" xfId="0" applyFont="1" applyFill="1" applyBorder="1" applyAlignment="1" applyProtection="1">
      <alignment horizontal="center" shrinkToFit="1"/>
    </xf>
    <xf numFmtId="0" fontId="27" fillId="9" borderId="22" xfId="0" applyFont="1" applyFill="1" applyBorder="1" applyAlignment="1" applyProtection="1">
      <alignment horizontal="center" shrinkToFit="1"/>
    </xf>
    <xf numFmtId="0" fontId="4" fillId="0" borderId="2" xfId="0" applyFont="1" applyFill="1" applyBorder="1" applyAlignment="1" applyProtection="1">
      <alignment horizontal="center" shrinkToFit="1"/>
    </xf>
    <xf numFmtId="0" fontId="4" fillId="0" borderId="1" xfId="0" applyFont="1" applyFill="1" applyBorder="1" applyAlignment="1" applyProtection="1">
      <alignment horizontal="center" shrinkToFit="1"/>
    </xf>
    <xf numFmtId="38" fontId="1" fillId="0" borderId="30" xfId="3" applyFont="1" applyFill="1" applyBorder="1" applyAlignment="1" applyProtection="1">
      <alignment horizontal="center" shrinkToFit="1"/>
    </xf>
    <xf numFmtId="38" fontId="1" fillId="0" borderId="31" xfId="3" applyFont="1" applyFill="1" applyBorder="1" applyAlignment="1" applyProtection="1">
      <alignment horizontal="center" shrinkToFit="1"/>
    </xf>
    <xf numFmtId="38" fontId="5" fillId="4" borderId="1" xfId="3" applyFont="1" applyFill="1" applyBorder="1" applyAlignment="1" applyProtection="1">
      <alignment horizontal="center" shrinkToFit="1"/>
    </xf>
    <xf numFmtId="0" fontId="4" fillId="4" borderId="40" xfId="0" applyFont="1" applyFill="1" applyBorder="1" applyAlignment="1" applyProtection="1">
      <alignment horizontal="center" shrinkToFit="1"/>
    </xf>
    <xf numFmtId="0" fontId="4" fillId="4" borderId="22" xfId="0" applyFont="1" applyFill="1" applyBorder="1" applyAlignment="1" applyProtection="1">
      <alignment horizontal="center" shrinkToFit="1"/>
    </xf>
    <xf numFmtId="176" fontId="5" fillId="4" borderId="0" xfId="0" applyNumberFormat="1" applyFont="1" applyFill="1" applyBorder="1" applyAlignment="1" applyProtection="1">
      <alignment horizontal="right" shrinkToFit="1"/>
    </xf>
    <xf numFmtId="0" fontId="5" fillId="4" borderId="41" xfId="0" applyFont="1" applyFill="1" applyBorder="1" applyAlignment="1" applyProtection="1">
      <alignment horizontal="distributed" shrinkToFit="1"/>
    </xf>
    <xf numFmtId="0" fontId="1" fillId="4" borderId="41" xfId="0" applyNumberFormat="1" applyFont="1" applyFill="1" applyBorder="1" applyAlignment="1" applyProtection="1">
      <alignment horizontal="left" shrinkToFit="1"/>
    </xf>
    <xf numFmtId="0" fontId="3" fillId="4" borderId="27" xfId="0" applyNumberFormat="1" applyFont="1" applyFill="1" applyBorder="1" applyAlignment="1" applyProtection="1">
      <alignment horizontal="left" shrinkToFit="1"/>
    </xf>
    <xf numFmtId="0" fontId="5" fillId="4" borderId="1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shrinkToFit="1"/>
    </xf>
    <xf numFmtId="38" fontId="12" fillId="4" borderId="0" xfId="3" applyFont="1" applyFill="1" applyAlignment="1" applyProtection="1">
      <alignment shrinkToFit="1"/>
    </xf>
    <xf numFmtId="38" fontId="23" fillId="4" borderId="0" xfId="3" applyFont="1" applyFill="1" applyBorder="1" applyAlignment="1" applyProtection="1">
      <alignment horizontal="center" shrinkToFit="1"/>
    </xf>
    <xf numFmtId="38" fontId="10" fillId="4" borderId="12" xfId="3" applyFont="1" applyFill="1" applyBorder="1" applyAlignment="1" applyProtection="1">
      <alignment horizontal="center" shrinkToFit="1"/>
    </xf>
    <xf numFmtId="38" fontId="10" fillId="4" borderId="13" xfId="3" applyFont="1" applyFill="1" applyBorder="1" applyAlignment="1" applyProtection="1">
      <alignment horizontal="center" shrinkToFit="1"/>
    </xf>
    <xf numFmtId="0" fontId="0" fillId="8" borderId="55" xfId="0" applyFill="1" applyBorder="1" applyAlignment="1" applyProtection="1">
      <alignment horizontal="distributed" shrinkToFit="1"/>
    </xf>
    <xf numFmtId="0" fontId="1" fillId="8" borderId="4" xfId="0" applyFont="1" applyFill="1" applyBorder="1" applyAlignment="1" applyProtection="1">
      <alignment horizontal="distributed" shrinkToFit="1"/>
    </xf>
    <xf numFmtId="0" fontId="1" fillId="8" borderId="5" xfId="0" applyFont="1" applyFill="1" applyBorder="1" applyAlignment="1" applyProtection="1">
      <alignment horizontal="distributed" shrinkToFit="1"/>
    </xf>
    <xf numFmtId="38" fontId="1" fillId="10" borderId="18" xfId="3" applyFont="1" applyFill="1" applyBorder="1" applyAlignment="1" applyProtection="1">
      <alignment shrinkToFit="1"/>
    </xf>
    <xf numFmtId="38" fontId="1" fillId="10" borderId="4" xfId="3" applyFont="1" applyFill="1" applyBorder="1" applyAlignment="1" applyProtection="1">
      <alignment shrinkToFit="1"/>
    </xf>
    <xf numFmtId="0" fontId="4" fillId="0" borderId="80" xfId="0" applyFont="1" applyFill="1" applyBorder="1" applyAlignment="1" applyProtection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82" xfId="0" applyFont="1" applyFill="1" applyBorder="1" applyAlignment="1" applyProtection="1">
      <alignment horizontal="center" vertical="center" shrinkToFit="1"/>
    </xf>
    <xf numFmtId="0" fontId="4" fillId="0" borderId="41" xfId="0" applyFont="1" applyFill="1" applyBorder="1" applyAlignment="1" applyProtection="1">
      <alignment horizontal="center" vertical="center" shrinkToFit="1"/>
    </xf>
    <xf numFmtId="0" fontId="4" fillId="0" borderId="56" xfId="0" applyFont="1" applyFill="1" applyBorder="1" applyAlignment="1" applyProtection="1">
      <alignment horizontal="center" vertical="center" shrinkToFit="1"/>
    </xf>
    <xf numFmtId="38" fontId="4" fillId="4" borderId="26" xfId="3" applyFont="1" applyFill="1" applyBorder="1" applyAlignment="1" applyProtection="1">
      <alignment horizontal="left" vertical="center" wrapText="1"/>
    </xf>
    <xf numFmtId="38" fontId="4" fillId="4" borderId="27" xfId="3" applyFont="1" applyFill="1" applyBorder="1" applyAlignment="1" applyProtection="1">
      <alignment horizontal="left" vertical="center" wrapText="1"/>
    </xf>
    <xf numFmtId="38" fontId="4" fillId="4" borderId="81" xfId="3" applyFont="1" applyFill="1" applyBorder="1" applyAlignment="1" applyProtection="1">
      <alignment horizontal="left" vertical="center" wrapText="1"/>
    </xf>
    <xf numFmtId="38" fontId="4" fillId="4" borderId="57" xfId="3" applyFont="1" applyFill="1" applyBorder="1" applyAlignment="1" applyProtection="1">
      <alignment horizontal="left" vertical="center" wrapText="1"/>
    </xf>
    <xf numFmtId="38" fontId="4" fillId="4" borderId="41" xfId="3" applyFont="1" applyFill="1" applyBorder="1" applyAlignment="1" applyProtection="1">
      <alignment horizontal="left" vertical="center" wrapText="1"/>
    </xf>
    <xf numFmtId="38" fontId="4" fillId="4" borderId="83" xfId="3" applyFont="1" applyFill="1" applyBorder="1" applyAlignment="1" applyProtection="1">
      <alignment horizontal="left" vertical="center" wrapText="1"/>
    </xf>
    <xf numFmtId="38" fontId="1" fillId="4" borderId="38" xfId="3" applyFont="1" applyFill="1" applyBorder="1" applyAlignment="1" applyProtection="1">
      <alignment shrinkToFit="1"/>
    </xf>
    <xf numFmtId="38" fontId="1" fillId="4" borderId="26" xfId="3" applyFont="1" applyFill="1" applyBorder="1" applyAlignment="1" applyProtection="1">
      <alignment shrinkToFit="1"/>
    </xf>
    <xf numFmtId="38" fontId="1" fillId="4" borderId="27" xfId="3" applyFont="1" applyFill="1" applyBorder="1" applyAlignment="1" applyProtection="1">
      <alignment shrinkToFit="1"/>
    </xf>
    <xf numFmtId="0" fontId="3" fillId="4" borderId="4" xfId="0" applyFont="1" applyFill="1" applyBorder="1" applyAlignment="1" applyProtection="1">
      <alignment horizontal="left" shrinkToFit="1"/>
    </xf>
    <xf numFmtId="0" fontId="4" fillId="0" borderId="37" xfId="0" applyFont="1" applyFill="1" applyBorder="1" applyAlignment="1" applyProtection="1">
      <alignment horizontal="distributed" justifyLastLine="1" shrinkToFit="1"/>
    </xf>
    <xf numFmtId="0" fontId="4" fillId="0" borderId="38" xfId="0" applyFont="1" applyFill="1" applyBorder="1" applyAlignment="1" applyProtection="1">
      <alignment horizontal="distributed" justifyLastLine="1" shrinkToFit="1"/>
    </xf>
    <xf numFmtId="0" fontId="4" fillId="0" borderId="31" xfId="0" applyFont="1" applyFill="1" applyBorder="1" applyAlignment="1" applyProtection="1">
      <alignment horizontal="distributed" justifyLastLine="1" shrinkToFit="1"/>
    </xf>
    <xf numFmtId="0" fontId="5" fillId="0" borderId="55" xfId="0" applyFont="1" applyFill="1" applyBorder="1" applyAlignment="1" applyProtection="1">
      <alignment horizontal="distributed" shrinkToFit="1"/>
    </xf>
    <xf numFmtId="0" fontId="5" fillId="0" borderId="4" xfId="0" applyFont="1" applyFill="1" applyBorder="1" applyAlignment="1" applyProtection="1">
      <alignment horizontal="distributed" shrinkToFit="1"/>
    </xf>
    <xf numFmtId="0" fontId="5" fillId="0" borderId="5" xfId="0" applyFont="1" applyFill="1" applyBorder="1" applyAlignment="1" applyProtection="1">
      <alignment horizontal="distributed" shrinkToFit="1"/>
    </xf>
    <xf numFmtId="38" fontId="1" fillId="4" borderId="28" xfId="3" applyFont="1" applyFill="1" applyBorder="1" applyAlignment="1" applyProtection="1">
      <alignment shrinkToFit="1"/>
    </xf>
    <xf numFmtId="0" fontId="1" fillId="8" borderId="4" xfId="0" applyFont="1" applyFill="1" applyBorder="1" applyAlignment="1" applyProtection="1">
      <alignment shrinkToFit="1"/>
    </xf>
    <xf numFmtId="0" fontId="1" fillId="8" borderId="52" xfId="0" applyFont="1" applyFill="1" applyBorder="1" applyAlignment="1" applyProtection="1">
      <alignment shrinkToFit="1"/>
    </xf>
    <xf numFmtId="38" fontId="1" fillId="8" borderId="18" xfId="3" applyFont="1" applyFill="1" applyBorder="1" applyAlignment="1" applyProtection="1">
      <alignment horizontal="center" shrinkToFit="1"/>
    </xf>
    <xf numFmtId="38" fontId="1" fillId="8" borderId="5" xfId="3" applyFont="1" applyFill="1" applyBorder="1" applyAlignment="1" applyProtection="1">
      <alignment horizontal="center" shrinkToFit="1"/>
    </xf>
    <xf numFmtId="6" fontId="25" fillId="4" borderId="0" xfId="3" applyNumberFormat="1" applyFont="1" applyFill="1" applyBorder="1" applyAlignment="1" applyProtection="1">
      <alignment shrinkToFit="1"/>
    </xf>
    <xf numFmtId="6" fontId="25" fillId="4" borderId="9" xfId="3" applyNumberFormat="1" applyFont="1" applyFill="1" applyBorder="1" applyAlignment="1" applyProtection="1">
      <alignment shrinkToFit="1"/>
    </xf>
    <xf numFmtId="0" fontId="5" fillId="0" borderId="20" xfId="0" applyFont="1" applyFill="1" applyBorder="1" applyAlignment="1" applyProtection="1">
      <alignment horizontal="center" shrinkToFit="1"/>
    </xf>
    <xf numFmtId="0" fontId="4" fillId="4" borderId="11" xfId="0" applyFont="1" applyFill="1" applyBorder="1" applyAlignment="1" applyProtection="1">
      <alignment horizontal="left" shrinkToFit="1"/>
    </xf>
    <xf numFmtId="0" fontId="1" fillId="0" borderId="32" xfId="0" applyFont="1" applyFill="1" applyBorder="1" applyAlignment="1" applyProtection="1">
      <alignment horizontal="center" shrinkToFit="1"/>
    </xf>
    <xf numFmtId="0" fontId="1" fillId="0" borderId="12" xfId="0" applyFont="1" applyFill="1" applyBorder="1" applyAlignment="1" applyProtection="1">
      <alignment horizontal="center" shrinkToFit="1"/>
    </xf>
    <xf numFmtId="0" fontId="1" fillId="0" borderId="13" xfId="0" applyFont="1" applyFill="1" applyBorder="1" applyAlignment="1" applyProtection="1">
      <alignment horizontal="center" shrinkToFit="1"/>
    </xf>
    <xf numFmtId="38" fontId="1" fillId="8" borderId="23" xfId="3" applyFont="1" applyFill="1" applyBorder="1" applyAlignment="1" applyProtection="1">
      <alignment shrinkToFit="1"/>
    </xf>
    <xf numFmtId="38" fontId="1" fillId="8" borderId="29" xfId="3" applyFont="1" applyFill="1" applyBorder="1" applyAlignment="1" applyProtection="1">
      <alignment shrinkToFit="1"/>
    </xf>
    <xf numFmtId="38" fontId="1" fillId="8" borderId="23" xfId="0" applyNumberFormat="1" applyFont="1" applyFill="1" applyBorder="1" applyAlignment="1" applyProtection="1">
      <alignment shrinkToFit="1"/>
    </xf>
    <xf numFmtId="38" fontId="1" fillId="8" borderId="24" xfId="0" applyNumberFormat="1" applyFont="1" applyFill="1" applyBorder="1" applyAlignment="1" applyProtection="1">
      <alignment shrinkToFit="1"/>
    </xf>
    <xf numFmtId="38" fontId="1" fillId="8" borderId="29" xfId="0" applyNumberFormat="1" applyFont="1" applyFill="1" applyBorder="1" applyAlignment="1" applyProtection="1">
      <alignment shrinkToFit="1"/>
    </xf>
    <xf numFmtId="0" fontId="1" fillId="8" borderId="23" xfId="0" applyFont="1" applyFill="1" applyBorder="1" applyAlignment="1" applyProtection="1">
      <alignment horizontal="left" shrinkToFit="1"/>
    </xf>
    <xf numFmtId="0" fontId="1" fillId="8" borderId="24" xfId="0" applyFont="1" applyFill="1" applyBorder="1" applyAlignment="1" applyProtection="1">
      <alignment horizontal="left" shrinkToFit="1"/>
    </xf>
    <xf numFmtId="0" fontId="1" fillId="8" borderId="25" xfId="0" applyFont="1" applyFill="1" applyBorder="1" applyAlignment="1" applyProtection="1">
      <alignment horizontal="left" shrinkToFit="1"/>
    </xf>
    <xf numFmtId="0" fontId="4" fillId="0" borderId="26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38" fontId="1" fillId="4" borderId="26" xfId="3" applyFont="1" applyFill="1" applyBorder="1" applyAlignment="1" applyProtection="1">
      <alignment horizontal="left" vertical="center" wrapText="1"/>
    </xf>
    <xf numFmtId="38" fontId="1" fillId="4" borderId="27" xfId="3" applyFont="1" applyFill="1" applyBorder="1" applyAlignment="1" applyProtection="1">
      <alignment horizontal="left" vertical="center" wrapText="1"/>
    </xf>
    <xf numFmtId="38" fontId="1" fillId="4" borderId="28" xfId="3" applyFont="1" applyFill="1" applyBorder="1" applyAlignment="1" applyProtection="1">
      <alignment horizontal="left" vertical="center" wrapText="1"/>
    </xf>
    <xf numFmtId="38" fontId="1" fillId="4" borderId="8" xfId="3" applyFont="1" applyFill="1" applyBorder="1" applyAlignment="1" applyProtection="1">
      <alignment horizontal="left" vertical="center" wrapText="1"/>
    </xf>
    <xf numFmtId="38" fontId="1" fillId="4" borderId="9" xfId="3" applyFont="1" applyFill="1" applyBorder="1" applyAlignment="1" applyProtection="1">
      <alignment horizontal="left" vertical="center" wrapText="1"/>
    </xf>
    <xf numFmtId="38" fontId="1" fillId="4" borderId="10" xfId="3" applyFont="1" applyFill="1" applyBorder="1" applyAlignment="1" applyProtection="1">
      <alignment horizontal="left" vertical="center" wrapText="1"/>
    </xf>
    <xf numFmtId="38" fontId="0" fillId="0" borderId="39" xfId="3" applyFont="1" applyFill="1" applyBorder="1" applyAlignment="1" applyProtection="1">
      <alignment horizontal="center" shrinkToFit="1"/>
    </xf>
    <xf numFmtId="38" fontId="1" fillId="4" borderId="20" xfId="3" applyFont="1" applyFill="1" applyBorder="1" applyAlignment="1" applyProtection="1">
      <alignment shrinkToFit="1"/>
    </xf>
    <xf numFmtId="38" fontId="1" fillId="4" borderId="39" xfId="3" applyFont="1" applyFill="1" applyBorder="1" applyAlignment="1" applyProtection="1">
      <alignment shrinkToFit="1"/>
    </xf>
    <xf numFmtId="38" fontId="1" fillId="0" borderId="23" xfId="3" applyFont="1" applyFill="1" applyBorder="1" applyAlignment="1" applyProtection="1">
      <alignment horizontal="center" shrinkToFit="1"/>
    </xf>
    <xf numFmtId="38" fontId="1" fillId="0" borderId="29" xfId="3" applyFont="1" applyFill="1" applyBorder="1" applyAlignment="1" applyProtection="1">
      <alignment horizontal="center" shrinkToFit="1"/>
    </xf>
    <xf numFmtId="38" fontId="1" fillId="4" borderId="23" xfId="3" applyFont="1" applyFill="1" applyBorder="1" applyAlignment="1" applyProtection="1">
      <alignment shrinkToFit="1"/>
    </xf>
    <xf numFmtId="38" fontId="1" fillId="4" borderId="29" xfId="3" applyFont="1" applyFill="1" applyBorder="1" applyAlignment="1" applyProtection="1">
      <alignment shrinkToFit="1"/>
    </xf>
    <xf numFmtId="38" fontId="1" fillId="4" borderId="30" xfId="0" applyNumberFormat="1" applyFont="1" applyFill="1" applyBorder="1" applyAlignment="1" applyProtection="1">
      <alignment shrinkToFit="1"/>
    </xf>
    <xf numFmtId="38" fontId="1" fillId="4" borderId="31" xfId="0" applyNumberFormat="1" applyFont="1" applyFill="1" applyBorder="1" applyAlignment="1" applyProtection="1">
      <alignment shrinkToFit="1"/>
    </xf>
    <xf numFmtId="38" fontId="1" fillId="5" borderId="23" xfId="3" applyFont="1" applyFill="1" applyBorder="1" applyAlignment="1" applyProtection="1">
      <alignment shrinkToFit="1"/>
    </xf>
    <xf numFmtId="38" fontId="1" fillId="5" borderId="29" xfId="3" applyFont="1" applyFill="1" applyBorder="1" applyAlignment="1" applyProtection="1">
      <alignment shrinkToFit="1"/>
    </xf>
    <xf numFmtId="0" fontId="0" fillId="0" borderId="37" xfId="0" applyFont="1" applyFill="1" applyBorder="1" applyAlignment="1" applyProtection="1">
      <alignment horizontal="center" shrinkToFit="1"/>
    </xf>
    <xf numFmtId="0" fontId="0" fillId="0" borderId="38" xfId="0" applyFont="1" applyFill="1" applyBorder="1" applyAlignment="1" applyProtection="1">
      <alignment horizontal="center" shrinkToFit="1"/>
    </xf>
    <xf numFmtId="0" fontId="0" fillId="0" borderId="31" xfId="0" applyFont="1" applyFill="1" applyBorder="1" applyAlignment="1" applyProtection="1">
      <alignment horizontal="center" shrinkToFit="1"/>
    </xf>
    <xf numFmtId="38" fontId="1" fillId="4" borderId="11" xfId="0" applyNumberFormat="1" applyFont="1" applyFill="1" applyBorder="1" applyAlignment="1" applyProtection="1">
      <alignment shrinkToFit="1"/>
    </xf>
    <xf numFmtId="38" fontId="1" fillId="4" borderId="13" xfId="0" applyNumberFormat="1" applyFont="1" applyFill="1" applyBorder="1" applyAlignment="1" applyProtection="1">
      <alignment shrinkToFit="1"/>
    </xf>
    <xf numFmtId="6" fontId="24" fillId="4" borderId="0" xfId="3" applyNumberFormat="1" applyFont="1" applyFill="1" applyBorder="1" applyAlignment="1" applyProtection="1">
      <alignment shrinkToFit="1"/>
    </xf>
    <xf numFmtId="6" fontId="24" fillId="4" borderId="9" xfId="3" applyNumberFormat="1" applyFont="1" applyFill="1" applyBorder="1" applyAlignment="1" applyProtection="1">
      <alignment shrinkToFit="1"/>
    </xf>
    <xf numFmtId="0" fontId="1" fillId="4" borderId="30" xfId="0" applyFont="1" applyFill="1" applyBorder="1" applyAlignment="1" applyProtection="1">
      <alignment horizontal="left" shrinkToFit="1"/>
    </xf>
    <xf numFmtId="0" fontId="1" fillId="4" borderId="38" xfId="0" applyFont="1" applyFill="1" applyBorder="1" applyAlignment="1" applyProtection="1">
      <alignment horizontal="left" shrinkToFit="1"/>
    </xf>
    <xf numFmtId="0" fontId="1" fillId="4" borderId="45" xfId="0" applyFont="1" applyFill="1" applyBorder="1" applyAlignment="1" applyProtection="1">
      <alignment horizontal="left" shrinkToFit="1"/>
    </xf>
    <xf numFmtId="38" fontId="1" fillId="4" borderId="20" xfId="0" applyNumberFormat="1" applyFont="1" applyFill="1" applyBorder="1" applyAlignment="1" applyProtection="1">
      <alignment shrinkToFit="1"/>
    </xf>
    <xf numFmtId="38" fontId="1" fillId="4" borderId="21" xfId="0" applyNumberFormat="1" applyFont="1" applyFill="1" applyBorder="1" applyAlignment="1" applyProtection="1">
      <alignment shrinkToFit="1"/>
    </xf>
    <xf numFmtId="38" fontId="1" fillId="4" borderId="39" xfId="0" applyNumberFormat="1" applyFont="1" applyFill="1" applyBorder="1" applyAlignment="1" applyProtection="1">
      <alignment shrinkToFit="1"/>
    </xf>
    <xf numFmtId="0" fontId="1" fillId="4" borderId="20" xfId="0" applyFont="1" applyFill="1" applyBorder="1" applyAlignment="1" applyProtection="1">
      <alignment horizontal="left" shrinkToFit="1"/>
    </xf>
    <xf numFmtId="0" fontId="1" fillId="4" borderId="21" xfId="0" applyFont="1" applyFill="1" applyBorder="1" applyAlignment="1" applyProtection="1">
      <alignment horizontal="left" shrinkToFit="1"/>
    </xf>
    <xf numFmtId="0" fontId="1" fillId="4" borderId="22" xfId="0" applyFont="1" applyFill="1" applyBorder="1" applyAlignment="1" applyProtection="1">
      <alignment horizontal="left" shrinkToFit="1"/>
    </xf>
    <xf numFmtId="38" fontId="1" fillId="4" borderId="23" xfId="0" applyNumberFormat="1" applyFont="1" applyFill="1" applyBorder="1" applyAlignment="1" applyProtection="1">
      <alignment shrinkToFit="1"/>
    </xf>
    <xf numFmtId="38" fontId="1" fillId="4" borderId="24" xfId="0" applyNumberFormat="1" applyFont="1" applyFill="1" applyBorder="1" applyAlignment="1" applyProtection="1">
      <alignment shrinkToFit="1"/>
    </xf>
    <xf numFmtId="38" fontId="1" fillId="4" borderId="29" xfId="0" applyNumberFormat="1" applyFont="1" applyFill="1" applyBorder="1" applyAlignment="1" applyProtection="1">
      <alignment shrinkToFit="1"/>
    </xf>
    <xf numFmtId="0" fontId="1" fillId="4" borderId="23" xfId="0" applyFont="1" applyFill="1" applyBorder="1" applyAlignment="1" applyProtection="1">
      <alignment horizontal="left" shrinkToFit="1"/>
    </xf>
    <xf numFmtId="0" fontId="1" fillId="4" borderId="24" xfId="0" applyFont="1" applyFill="1" applyBorder="1" applyAlignment="1" applyProtection="1">
      <alignment horizontal="left" shrinkToFit="1"/>
    </xf>
    <xf numFmtId="0" fontId="1" fillId="4" borderId="25" xfId="0" applyFont="1" applyFill="1" applyBorder="1" applyAlignment="1" applyProtection="1">
      <alignment horizontal="left" shrinkToFit="1"/>
    </xf>
    <xf numFmtId="0" fontId="5" fillId="4" borderId="18" xfId="0" applyFont="1" applyFill="1" applyBorder="1" applyAlignment="1" applyProtection="1">
      <alignment horizontal="center" shrinkToFit="1"/>
    </xf>
    <xf numFmtId="0" fontId="5" fillId="4" borderId="4" xfId="0" applyFont="1" applyFill="1" applyBorder="1" applyAlignment="1" applyProtection="1">
      <alignment horizontal="center" shrinkToFit="1"/>
    </xf>
    <xf numFmtId="0" fontId="5" fillId="4" borderId="5" xfId="0" applyFont="1" applyFill="1" applyBorder="1" applyAlignment="1" applyProtection="1">
      <alignment horizontal="center" shrinkToFit="1"/>
    </xf>
    <xf numFmtId="0" fontId="5" fillId="4" borderId="8" xfId="0" applyFont="1" applyFill="1" applyBorder="1" applyAlignment="1" applyProtection="1">
      <alignment horizontal="center" shrinkToFit="1"/>
    </xf>
    <xf numFmtId="0" fontId="5" fillId="4" borderId="9" xfId="0" applyFont="1" applyFill="1" applyBorder="1" applyAlignment="1" applyProtection="1">
      <alignment horizontal="center" shrinkToFit="1"/>
    </xf>
    <xf numFmtId="0" fontId="5" fillId="4" borderId="10" xfId="0" applyFont="1" applyFill="1" applyBorder="1" applyAlignment="1" applyProtection="1">
      <alignment horizontal="center" shrinkToFit="1"/>
    </xf>
    <xf numFmtId="0" fontId="1" fillId="4" borderId="11" xfId="0" applyFont="1" applyFill="1" applyBorder="1" applyAlignment="1" applyProtection="1">
      <alignment horizontal="left" shrinkToFit="1"/>
    </xf>
    <xf numFmtId="0" fontId="1" fillId="4" borderId="12" xfId="0" applyFont="1" applyFill="1" applyBorder="1" applyAlignment="1" applyProtection="1">
      <alignment horizontal="left" shrinkToFit="1"/>
    </xf>
    <xf numFmtId="0" fontId="1" fillId="4" borderId="19" xfId="0" applyFont="1" applyFill="1" applyBorder="1" applyAlignment="1" applyProtection="1">
      <alignment horizontal="left" shrinkToFit="1"/>
    </xf>
    <xf numFmtId="0" fontId="1" fillId="0" borderId="33" xfId="0" applyFont="1" applyFill="1" applyBorder="1" applyAlignment="1" applyProtection="1">
      <alignment horizontal="center" shrinkToFit="1"/>
    </xf>
    <xf numFmtId="0" fontId="1" fillId="0" borderId="24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38" fontId="1" fillId="0" borderId="50" xfId="3" applyFont="1" applyFill="1" applyBorder="1" applyAlignment="1" applyProtection="1">
      <alignment horizontal="center" shrinkToFit="1"/>
    </xf>
    <xf numFmtId="38" fontId="1" fillId="4" borderId="50" xfId="3" applyFont="1" applyFill="1" applyBorder="1" applyAlignment="1" applyProtection="1">
      <alignment shrinkToFit="1"/>
    </xf>
    <xf numFmtId="38" fontId="1" fillId="4" borderId="96" xfId="0" applyNumberFormat="1" applyFont="1" applyFill="1" applyBorder="1" applyAlignment="1" applyProtection="1">
      <alignment shrinkToFit="1"/>
    </xf>
    <xf numFmtId="38" fontId="1" fillId="4" borderId="50" xfId="0" applyNumberFormat="1" applyFont="1" applyFill="1" applyBorder="1" applyAlignment="1" applyProtection="1">
      <alignment shrinkToFit="1"/>
    </xf>
    <xf numFmtId="38" fontId="1" fillId="4" borderId="97" xfId="0" applyNumberFormat="1" applyFont="1" applyFill="1" applyBorder="1" applyAlignment="1" applyProtection="1">
      <alignment shrinkToFit="1"/>
    </xf>
    <xf numFmtId="38" fontId="1" fillId="4" borderId="49" xfId="3" applyFont="1" applyFill="1" applyBorder="1" applyAlignment="1" applyProtection="1">
      <alignment shrinkToFit="1"/>
    </xf>
    <xf numFmtId="38" fontId="1" fillId="5" borderId="24" xfId="3" applyFont="1" applyFill="1" applyBorder="1" applyAlignment="1" applyProtection="1">
      <alignment shrinkToFit="1"/>
    </xf>
    <xf numFmtId="38" fontId="1" fillId="4" borderId="48" xfId="0" applyNumberFormat="1" applyFont="1" applyFill="1" applyBorder="1" applyAlignment="1" applyProtection="1">
      <alignment shrinkToFit="1"/>
    </xf>
    <xf numFmtId="38" fontId="1" fillId="4" borderId="49" xfId="0" applyNumberFormat="1" applyFont="1" applyFill="1" applyBorder="1" applyAlignment="1" applyProtection="1">
      <alignment shrinkToFit="1"/>
    </xf>
    <xf numFmtId="38" fontId="1" fillId="4" borderId="85" xfId="0" applyNumberFormat="1" applyFont="1" applyFill="1" applyBorder="1" applyAlignment="1" applyProtection="1">
      <alignment shrinkToFit="1"/>
    </xf>
    <xf numFmtId="0" fontId="1" fillId="4" borderId="9" xfId="0" applyFont="1" applyFill="1" applyBorder="1" applyAlignment="1" applyProtection="1">
      <alignment horizontal="left" shrinkToFit="1"/>
    </xf>
    <xf numFmtId="0" fontId="1" fillId="4" borderId="51" xfId="0" applyFont="1" applyFill="1" applyBorder="1" applyAlignment="1" applyProtection="1">
      <alignment horizontal="left" shrinkToFit="1"/>
    </xf>
    <xf numFmtId="38" fontId="1" fillId="4" borderId="3" xfId="3" applyFont="1" applyFill="1" applyBorder="1" applyAlignment="1" applyProtection="1">
      <alignment shrinkToFit="1"/>
    </xf>
    <xf numFmtId="38" fontId="1" fillId="4" borderId="8" xfId="3" applyFont="1" applyFill="1" applyBorder="1" applyAlignment="1" applyProtection="1">
      <alignment shrinkToFit="1"/>
    </xf>
    <xf numFmtId="38" fontId="1" fillId="4" borderId="61" xfId="0" applyNumberFormat="1" applyFont="1" applyFill="1" applyBorder="1" applyAlignment="1" applyProtection="1">
      <alignment shrinkToFit="1"/>
    </xf>
    <xf numFmtId="38" fontId="1" fillId="4" borderId="3" xfId="0" applyNumberFormat="1" applyFont="1" applyFill="1" applyBorder="1" applyAlignment="1" applyProtection="1">
      <alignment shrinkToFit="1"/>
    </xf>
    <xf numFmtId="38" fontId="1" fillId="4" borderId="84" xfId="0" applyNumberFormat="1" applyFont="1" applyFill="1" applyBorder="1" applyAlignment="1" applyProtection="1">
      <alignment shrinkToFit="1"/>
    </xf>
    <xf numFmtId="0" fontId="4" fillId="4" borderId="24" xfId="0" applyFont="1" applyFill="1" applyBorder="1" applyAlignment="1" applyProtection="1">
      <alignment horizontal="center" shrinkToFit="1"/>
    </xf>
    <xf numFmtId="0" fontId="4" fillId="4" borderId="25" xfId="0" applyFont="1" applyFill="1" applyBorder="1" applyAlignment="1" applyProtection="1">
      <alignment horizontal="center" shrinkToFit="1"/>
    </xf>
    <xf numFmtId="38" fontId="1" fillId="4" borderId="46" xfId="3" applyFont="1" applyFill="1" applyBorder="1" applyAlignment="1" applyProtection="1">
      <alignment shrinkToFit="1"/>
    </xf>
    <xf numFmtId="38" fontId="1" fillId="4" borderId="47" xfId="0" applyNumberFormat="1" applyFont="1" applyFill="1" applyBorder="1" applyAlignment="1" applyProtection="1">
      <alignment shrinkToFit="1"/>
    </xf>
    <xf numFmtId="38" fontId="1" fillId="4" borderId="46" xfId="0" applyNumberFormat="1" applyFont="1" applyFill="1" applyBorder="1" applyAlignment="1" applyProtection="1">
      <alignment shrinkToFit="1"/>
    </xf>
    <xf numFmtId="38" fontId="1" fillId="4" borderId="53" xfId="0" applyNumberFormat="1" applyFont="1" applyFill="1" applyBorder="1" applyAlignment="1" applyProtection="1">
      <alignment shrinkToFit="1"/>
    </xf>
    <xf numFmtId="0" fontId="1" fillId="0" borderId="78" xfId="0" applyFont="1" applyFill="1" applyBorder="1" applyAlignment="1" applyProtection="1">
      <alignment horizontal="center" shrinkToFit="1"/>
    </xf>
    <xf numFmtId="0" fontId="1" fillId="0" borderId="79" xfId="0" applyFont="1" applyFill="1" applyBorder="1" applyAlignment="1" applyProtection="1">
      <alignment horizontal="center" shrinkToFit="1"/>
    </xf>
    <xf numFmtId="38" fontId="1" fillId="0" borderId="79" xfId="3" applyFont="1" applyFill="1" applyBorder="1" applyAlignment="1" applyProtection="1">
      <alignment horizontal="center" shrinkToFit="1"/>
    </xf>
    <xf numFmtId="0" fontId="4" fillId="4" borderId="23" xfId="0" applyFont="1" applyFill="1" applyBorder="1" applyAlignment="1" applyProtection="1">
      <alignment horizontal="center" shrinkToFit="1"/>
    </xf>
    <xf numFmtId="0" fontId="4" fillId="4" borderId="29" xfId="0" applyFont="1" applyFill="1" applyBorder="1" applyAlignment="1" applyProtection="1">
      <alignment horizontal="center" shrinkToFit="1"/>
    </xf>
    <xf numFmtId="0" fontId="4" fillId="4" borderId="37" xfId="0" applyFont="1" applyFill="1" applyBorder="1" applyAlignment="1" applyProtection="1">
      <alignment horizontal="center" shrinkToFit="1"/>
    </xf>
    <xf numFmtId="0" fontId="4" fillId="4" borderId="38" xfId="0" applyFont="1" applyFill="1" applyBorder="1" applyAlignment="1" applyProtection="1">
      <alignment horizontal="center" shrinkToFit="1"/>
    </xf>
    <xf numFmtId="0" fontId="4" fillId="4" borderId="45" xfId="0" applyFont="1" applyFill="1" applyBorder="1" applyAlignment="1" applyProtection="1">
      <alignment horizontal="center" shrinkToFit="1"/>
    </xf>
    <xf numFmtId="0" fontId="4" fillId="4" borderId="72" xfId="0" applyFont="1" applyFill="1" applyBorder="1" applyAlignment="1" applyProtection="1">
      <alignment horizontal="center" shrinkToFit="1"/>
    </xf>
    <xf numFmtId="0" fontId="4" fillId="4" borderId="73" xfId="0" applyFont="1" applyFill="1" applyBorder="1" applyAlignment="1" applyProtection="1">
      <alignment horizontal="center" shrinkToFit="1"/>
    </xf>
    <xf numFmtId="0" fontId="4" fillId="4" borderId="75" xfId="0" applyFont="1" applyFill="1" applyBorder="1" applyAlignment="1" applyProtection="1">
      <alignment horizontal="center" shrinkToFit="1"/>
    </xf>
    <xf numFmtId="0" fontId="1" fillId="4" borderId="67" xfId="0" applyFont="1" applyFill="1" applyBorder="1" applyAlignment="1" applyProtection="1">
      <alignment horizontal="left" shrinkToFit="1"/>
    </xf>
    <xf numFmtId="0" fontId="1" fillId="4" borderId="43" xfId="0" applyFont="1" applyFill="1" applyBorder="1" applyAlignment="1" applyProtection="1">
      <alignment horizontal="left" shrinkToFit="1"/>
    </xf>
    <xf numFmtId="0" fontId="1" fillId="4" borderId="68" xfId="0" applyFont="1" applyFill="1" applyBorder="1" applyAlignment="1" applyProtection="1">
      <alignment horizontal="left" shrinkToFit="1"/>
    </xf>
    <xf numFmtId="0" fontId="1" fillId="0" borderId="76" xfId="0" applyFont="1" applyFill="1" applyBorder="1" applyAlignment="1" applyProtection="1">
      <alignment horizontal="center" shrinkToFit="1"/>
    </xf>
    <xf numFmtId="0" fontId="1" fillId="0" borderId="77" xfId="0" applyFont="1" applyFill="1" applyBorder="1" applyAlignment="1" applyProtection="1">
      <alignment horizontal="center" shrinkToFit="1"/>
    </xf>
    <xf numFmtId="10" fontId="1" fillId="0" borderId="77" xfId="3" applyNumberFormat="1" applyFont="1" applyFill="1" applyBorder="1" applyAlignment="1" applyProtection="1">
      <alignment horizontal="center" shrinkToFit="1"/>
    </xf>
    <xf numFmtId="38" fontId="1" fillId="4" borderId="77" xfId="3" applyFont="1" applyFill="1" applyBorder="1" applyAlignment="1" applyProtection="1">
      <alignment shrinkToFit="1"/>
    </xf>
    <xf numFmtId="38" fontId="1" fillId="4" borderId="72" xfId="0" applyNumberFormat="1" applyFont="1" applyFill="1" applyBorder="1" applyAlignment="1" applyProtection="1">
      <alignment shrinkToFit="1"/>
    </xf>
    <xf numFmtId="38" fontId="1" fillId="0" borderId="77" xfId="3" applyFont="1" applyFill="1" applyBorder="1" applyAlignment="1" applyProtection="1">
      <alignment horizontal="center" shrinkToFit="1"/>
    </xf>
    <xf numFmtId="38" fontId="1" fillId="4" borderId="77" xfId="0" applyNumberFormat="1" applyFont="1" applyFill="1" applyBorder="1" applyAlignment="1" applyProtection="1">
      <alignment shrinkToFit="1"/>
    </xf>
    <xf numFmtId="0" fontId="4" fillId="4" borderId="67" xfId="0" applyFont="1" applyFill="1" applyBorder="1" applyAlignment="1" applyProtection="1">
      <alignment horizontal="left" shrinkToFit="1"/>
    </xf>
    <xf numFmtId="0" fontId="4" fillId="4" borderId="43" xfId="0" applyFont="1" applyFill="1" applyBorder="1" applyAlignment="1" applyProtection="1">
      <alignment horizontal="left" shrinkToFit="1"/>
    </xf>
    <xf numFmtId="0" fontId="4" fillId="4" borderId="68" xfId="0" applyFont="1" applyFill="1" applyBorder="1" applyAlignment="1" applyProtection="1">
      <alignment horizontal="left" shrinkToFit="1"/>
    </xf>
    <xf numFmtId="38" fontId="1" fillId="5" borderId="30" xfId="3" applyFont="1" applyFill="1" applyBorder="1" applyAlignment="1" applyProtection="1">
      <alignment horizontal="center" shrinkToFit="1"/>
    </xf>
    <xf numFmtId="38" fontId="1" fillId="5" borderId="38" xfId="3" applyFont="1" applyFill="1" applyBorder="1" applyAlignment="1" applyProtection="1">
      <alignment horizontal="center" shrinkToFit="1"/>
    </xf>
    <xf numFmtId="38" fontId="1" fillId="5" borderId="45" xfId="3" applyFont="1" applyFill="1" applyBorder="1" applyAlignment="1" applyProtection="1">
      <alignment horizontal="center" shrinkToFit="1"/>
    </xf>
    <xf numFmtId="177" fontId="4" fillId="4" borderId="20" xfId="0" applyNumberFormat="1" applyFont="1" applyFill="1" applyBorder="1" applyAlignment="1" applyProtection="1">
      <alignment horizontal="left" indent="1" shrinkToFit="1"/>
    </xf>
    <xf numFmtId="0" fontId="4" fillId="0" borderId="32" xfId="0" applyFont="1" applyFill="1" applyBorder="1" applyAlignment="1" applyProtection="1">
      <alignment horizontal="center" shrinkToFit="1"/>
    </xf>
    <xf numFmtId="0" fontId="4" fillId="0" borderId="12" xfId="0" applyFont="1" applyFill="1" applyBorder="1" applyAlignment="1" applyProtection="1">
      <alignment horizontal="center" shrinkToFit="1"/>
    </xf>
    <xf numFmtId="0" fontId="4" fillId="0" borderId="13" xfId="0" applyFont="1" applyFill="1" applyBorder="1" applyAlignment="1" applyProtection="1">
      <alignment horizontal="center" shrinkToFit="1"/>
    </xf>
    <xf numFmtId="177" fontId="4" fillId="4" borderId="23" xfId="0" applyNumberFormat="1" applyFont="1" applyFill="1" applyBorder="1" applyAlignment="1" applyProtection="1">
      <alignment horizontal="left" indent="1" shrinkToFit="1"/>
    </xf>
    <xf numFmtId="0" fontId="4" fillId="0" borderId="65" xfId="0" applyFont="1" applyFill="1" applyBorder="1" applyAlignment="1" applyProtection="1">
      <alignment horizontal="center" vertical="center" textRotation="255" shrinkToFit="1"/>
    </xf>
    <xf numFmtId="0" fontId="4" fillId="0" borderId="66" xfId="0" applyFont="1" applyFill="1" applyBorder="1" applyAlignment="1" applyProtection="1">
      <alignment horizontal="center" vertical="center" textRotation="255" shrinkToFit="1"/>
    </xf>
    <xf numFmtId="0" fontId="4" fillId="0" borderId="69" xfId="0" applyFont="1" applyFill="1" applyBorder="1" applyAlignment="1" applyProtection="1">
      <alignment horizontal="center" vertical="center" textRotation="255" shrinkToFit="1"/>
    </xf>
    <xf numFmtId="0" fontId="4" fillId="0" borderId="70" xfId="0" applyFont="1" applyFill="1" applyBorder="1" applyAlignment="1" applyProtection="1">
      <alignment horizontal="center" vertical="center" shrinkToFit="1"/>
    </xf>
    <xf numFmtId="0" fontId="4" fillId="0" borderId="71" xfId="0" applyFont="1" applyFill="1" applyBorder="1" applyAlignment="1" applyProtection="1">
      <alignment horizontal="center" vertical="center" shrinkToFit="1"/>
    </xf>
    <xf numFmtId="0" fontId="5" fillId="0" borderId="91" xfId="0" applyFont="1" applyFill="1" applyBorder="1" applyAlignment="1" applyProtection="1">
      <alignment horizontal="center" shrinkToFit="1"/>
    </xf>
    <xf numFmtId="0" fontId="5" fillId="0" borderId="92" xfId="0" applyFont="1" applyFill="1" applyBorder="1" applyAlignment="1" applyProtection="1">
      <alignment horizontal="center" shrinkToFit="1"/>
    </xf>
    <xf numFmtId="0" fontId="18" fillId="4" borderId="93" xfId="0" applyFont="1" applyFill="1" applyBorder="1" applyAlignment="1" applyProtection="1">
      <alignment horizontal="left" indent="1" shrinkToFit="1"/>
    </xf>
    <xf numFmtId="0" fontId="18" fillId="4" borderId="94" xfId="0" applyFont="1" applyFill="1" applyBorder="1" applyAlignment="1" applyProtection="1">
      <alignment horizontal="left" indent="1" shrinkToFit="1"/>
    </xf>
    <xf numFmtId="0" fontId="18" fillId="4" borderId="95" xfId="0" applyFont="1" applyFill="1" applyBorder="1" applyAlignment="1" applyProtection="1">
      <alignment horizontal="left" indent="1" shrinkToFit="1"/>
    </xf>
    <xf numFmtId="0" fontId="4" fillId="4" borderId="74" xfId="0" applyFont="1" applyFill="1" applyBorder="1" applyAlignment="1" applyProtection="1">
      <alignment horizontal="center" shrinkToFit="1"/>
    </xf>
    <xf numFmtId="38" fontId="1" fillId="4" borderId="8" xfId="0" applyNumberFormat="1" applyFont="1" applyFill="1" applyBorder="1" applyAlignment="1" applyProtection="1">
      <alignment shrinkToFit="1"/>
    </xf>
    <xf numFmtId="38" fontId="1" fillId="4" borderId="9" xfId="0" applyNumberFormat="1" applyFont="1" applyFill="1" applyBorder="1" applyAlignment="1" applyProtection="1">
      <alignment shrinkToFit="1"/>
    </xf>
    <xf numFmtId="38" fontId="1" fillId="4" borderId="10" xfId="0" applyNumberFormat="1" applyFont="1" applyFill="1" applyBorder="1" applyAlignment="1" applyProtection="1">
      <alignment shrinkToFit="1"/>
    </xf>
    <xf numFmtId="38" fontId="1" fillId="4" borderId="10" xfId="3" applyFont="1" applyFill="1" applyBorder="1" applyAlignment="1" applyProtection="1">
      <alignment shrinkToFit="1"/>
    </xf>
    <xf numFmtId="0" fontId="0" fillId="0" borderId="37" xfId="0" applyFill="1" applyBorder="1" applyAlignment="1" applyProtection="1">
      <alignment horizontal="center" shrinkToFit="1"/>
    </xf>
    <xf numFmtId="0" fontId="1" fillId="0" borderId="38" xfId="0" applyFont="1" applyFill="1" applyBorder="1" applyAlignment="1" applyProtection="1">
      <alignment horizontal="center" shrinkToFit="1"/>
    </xf>
    <xf numFmtId="0" fontId="1" fillId="0" borderId="31" xfId="0" applyFont="1" applyFill="1" applyBorder="1" applyAlignment="1" applyProtection="1">
      <alignment horizontal="center" shrinkToFit="1"/>
    </xf>
    <xf numFmtId="0" fontId="1" fillId="4" borderId="30" xfId="0" applyFont="1" applyFill="1" applyBorder="1" applyAlignment="1" applyProtection="1">
      <alignment shrinkToFit="1"/>
    </xf>
    <xf numFmtId="0" fontId="1" fillId="4" borderId="8" xfId="0" applyFont="1" applyFill="1" applyBorder="1" applyAlignment="1" applyProtection="1">
      <alignment shrinkToFit="1"/>
    </xf>
    <xf numFmtId="0" fontId="1" fillId="4" borderId="9" xfId="0" applyFont="1" applyFill="1" applyBorder="1" applyAlignment="1" applyProtection="1">
      <alignment shrinkToFit="1"/>
    </xf>
    <xf numFmtId="0" fontId="1" fillId="4" borderId="51" xfId="0" applyFont="1" applyFill="1" applyBorder="1" applyAlignment="1" applyProtection="1">
      <alignment shrinkToFit="1"/>
    </xf>
    <xf numFmtId="38" fontId="1" fillId="4" borderId="18" xfId="0" applyNumberFormat="1" applyFont="1" applyFill="1" applyBorder="1" applyAlignment="1" applyProtection="1">
      <alignment shrinkToFit="1"/>
    </xf>
    <xf numFmtId="38" fontId="1" fillId="4" borderId="5" xfId="0" applyNumberFormat="1" applyFont="1" applyFill="1" applyBorder="1" applyAlignment="1" applyProtection="1">
      <alignment shrinkToFit="1"/>
    </xf>
    <xf numFmtId="0" fontId="1" fillId="4" borderId="18" xfId="0" applyFont="1" applyFill="1" applyBorder="1" applyAlignment="1" applyProtection="1">
      <alignment shrinkToFit="1"/>
    </xf>
    <xf numFmtId="38" fontId="0" fillId="0" borderId="8" xfId="3" applyFont="1" applyFill="1" applyBorder="1" applyAlignment="1" applyProtection="1">
      <alignment horizontal="center" shrinkToFit="1"/>
    </xf>
    <xf numFmtId="38" fontId="1" fillId="0" borderId="10" xfId="3" applyFont="1" applyFill="1" applyBorder="1" applyAlignment="1" applyProtection="1">
      <alignment horizontal="center" shrinkToFit="1"/>
    </xf>
    <xf numFmtId="6" fontId="24" fillId="4" borderId="0" xfId="3" applyNumberFormat="1" applyFont="1" applyFill="1" applyBorder="1" applyAlignment="1" applyProtection="1">
      <alignment horizontal="right" shrinkToFit="1"/>
    </xf>
    <xf numFmtId="6" fontId="24" fillId="4" borderId="9" xfId="3" applyNumberFormat="1" applyFont="1" applyFill="1" applyBorder="1" applyAlignment="1" applyProtection="1">
      <alignment horizontal="right" shrinkToFit="1"/>
    </xf>
    <xf numFmtId="0" fontId="5" fillId="0" borderId="63" xfId="0" applyFont="1" applyFill="1" applyBorder="1" applyAlignment="1" applyProtection="1">
      <alignment vertical="center"/>
    </xf>
    <xf numFmtId="177" fontId="5" fillId="6" borderId="63" xfId="0" applyNumberFormat="1" applyFont="1" applyFill="1" applyBorder="1" applyAlignment="1" applyProtection="1">
      <alignment vertical="center" wrapText="1"/>
      <protection locked="0"/>
    </xf>
    <xf numFmtId="177" fontId="5" fillId="6" borderId="64" xfId="0" applyNumberFormat="1" applyFont="1" applyFill="1" applyBorder="1" applyAlignment="1" applyProtection="1">
      <alignment vertical="center" wrapText="1"/>
      <protection locked="0"/>
    </xf>
    <xf numFmtId="0" fontId="5" fillId="0" borderId="58" xfId="0" applyFont="1" applyFill="1" applyBorder="1" applyAlignment="1" applyProtection="1">
      <alignment vertical="center" shrinkToFit="1"/>
    </xf>
    <xf numFmtId="0" fontId="5" fillId="0" borderId="57" xfId="0" applyFont="1" applyFill="1" applyBorder="1" applyAlignment="1" applyProtection="1">
      <alignment vertical="center" shrinkToFit="1"/>
    </xf>
    <xf numFmtId="0" fontId="5" fillId="4" borderId="56" xfId="0" applyFont="1" applyFill="1" applyBorder="1" applyAlignment="1" applyProtection="1">
      <alignment vertical="center" shrinkToFit="1"/>
    </xf>
    <xf numFmtId="0" fontId="5" fillId="4" borderId="58" xfId="0" applyFont="1" applyFill="1" applyBorder="1" applyAlignment="1" applyProtection="1">
      <alignment vertical="center" shrinkToFit="1"/>
    </xf>
    <xf numFmtId="0" fontId="5" fillId="4" borderId="59" xfId="0" applyFont="1" applyFill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/>
    </xf>
    <xf numFmtId="177" fontId="5" fillId="6" borderId="1" xfId="0" applyNumberFormat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vertical="center"/>
    </xf>
    <xf numFmtId="0" fontId="5" fillId="4" borderId="54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 shrinkToFit="1"/>
    </xf>
    <xf numFmtId="0" fontId="5" fillId="4" borderId="54" xfId="0" applyFont="1" applyFill="1" applyBorder="1" applyAlignment="1" applyProtection="1">
      <alignment vertical="center" shrinkToFit="1"/>
    </xf>
    <xf numFmtId="6" fontId="5" fillId="6" borderId="1" xfId="3" applyNumberFormat="1" applyFont="1" applyFill="1" applyBorder="1" applyAlignment="1" applyProtection="1">
      <alignment vertical="center" wrapText="1"/>
      <protection locked="0"/>
    </xf>
    <xf numFmtId="6" fontId="5" fillId="7" borderId="1" xfId="3" applyNumberFormat="1" applyFont="1" applyFill="1" applyBorder="1" applyAlignment="1" applyProtection="1">
      <alignment vertical="center" wrapText="1"/>
      <protection locked="0"/>
    </xf>
    <xf numFmtId="179" fontId="5" fillId="4" borderId="1" xfId="0" applyNumberFormat="1" applyFont="1" applyFill="1" applyBorder="1" applyAlignment="1" applyProtection="1">
      <alignment vertical="center" shrinkToFit="1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177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6" borderId="12" xfId="0" applyNumberFormat="1" applyFont="1" applyFill="1" applyBorder="1" applyAlignment="1" applyProtection="1">
      <alignment horizontal="center" vertical="center" wrapText="1"/>
      <protection locked="0"/>
    </xf>
    <xf numFmtId="177" fontId="5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vertical="center"/>
    </xf>
    <xf numFmtId="177" fontId="5" fillId="4" borderId="20" xfId="0" applyNumberFormat="1" applyFont="1" applyFill="1" applyBorder="1" applyAlignment="1" applyProtection="1">
      <alignment horizontal="center" vertical="center" wrapText="1"/>
    </xf>
    <xf numFmtId="177" fontId="5" fillId="4" borderId="21" xfId="0" applyNumberFormat="1" applyFont="1" applyFill="1" applyBorder="1" applyAlignment="1" applyProtection="1">
      <alignment horizontal="center" vertical="center" wrapText="1"/>
    </xf>
    <xf numFmtId="177" fontId="5" fillId="4" borderId="39" xfId="0" applyNumberFormat="1" applyFont="1" applyFill="1" applyBorder="1" applyAlignment="1" applyProtection="1">
      <alignment horizontal="center" vertical="center" wrapText="1"/>
    </xf>
    <xf numFmtId="0" fontId="5" fillId="4" borderId="46" xfId="0" applyFont="1" applyFill="1" applyBorder="1" applyAlignment="1" applyProtection="1">
      <alignment vertical="center"/>
    </xf>
    <xf numFmtId="0" fontId="5" fillId="4" borderId="53" xfId="0" applyFont="1" applyFill="1" applyBorder="1" applyAlignment="1" applyProtection="1">
      <alignment vertical="center"/>
    </xf>
    <xf numFmtId="178" fontId="5" fillId="6" borderId="1" xfId="0" applyNumberFormat="1" applyFont="1" applyFill="1" applyBorder="1" applyAlignment="1" applyProtection="1">
      <alignment vertical="center" wrapText="1"/>
      <protection locked="0"/>
    </xf>
    <xf numFmtId="6" fontId="5" fillId="6" borderId="46" xfId="3" applyNumberFormat="1" applyFont="1" applyFill="1" applyBorder="1" applyAlignment="1" applyProtection="1">
      <alignment vertical="center" wrapText="1"/>
      <protection locked="0"/>
    </xf>
    <xf numFmtId="0" fontId="5" fillId="4" borderId="46" xfId="0" applyFont="1" applyFill="1" applyBorder="1" applyAlignment="1" applyProtection="1">
      <alignment vertical="center" shrinkToFit="1"/>
    </xf>
    <xf numFmtId="0" fontId="5" fillId="4" borderId="53" xfId="0" applyFont="1" applyFill="1" applyBorder="1" applyAlignment="1" applyProtection="1">
      <alignment vertical="center" shrinkToFit="1"/>
    </xf>
    <xf numFmtId="0" fontId="5" fillId="4" borderId="11" xfId="0" applyFont="1" applyFill="1" applyBorder="1" applyAlignment="1" applyProtection="1">
      <alignment horizontal="left" vertical="center" wrapText="1"/>
    </xf>
    <xf numFmtId="0" fontId="5" fillId="4" borderId="12" xfId="0" applyFont="1" applyFill="1" applyBorder="1" applyAlignment="1" applyProtection="1">
      <alignment horizontal="left" vertical="center" wrapText="1"/>
    </xf>
    <xf numFmtId="0" fontId="5" fillId="4" borderId="19" xfId="0" applyFont="1" applyFill="1" applyBorder="1" applyAlignment="1" applyProtection="1">
      <alignment horizontal="left" vertical="center" wrapText="1"/>
    </xf>
    <xf numFmtId="0" fontId="5" fillId="4" borderId="11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left" vertical="center"/>
    </xf>
    <xf numFmtId="0" fontId="5" fillId="4" borderId="19" xfId="0" applyFont="1" applyFill="1" applyBorder="1" applyAlignment="1" applyProtection="1">
      <alignment horizontal="left" vertical="center"/>
    </xf>
    <xf numFmtId="38" fontId="1" fillId="0" borderId="30" xfId="3" applyFont="1" applyFill="1" applyBorder="1" applyAlignment="1" applyProtection="1">
      <alignment shrinkToFit="1"/>
    </xf>
    <xf numFmtId="38" fontId="1" fillId="0" borderId="38" xfId="3" applyFont="1" applyFill="1" applyBorder="1" applyAlignment="1" applyProtection="1">
      <alignment shrinkToFit="1"/>
    </xf>
    <xf numFmtId="0" fontId="1" fillId="4" borderId="21" xfId="0" applyFont="1" applyFill="1" applyBorder="1" applyAlignment="1" applyProtection="1">
      <alignment shrinkToFit="1"/>
    </xf>
    <xf numFmtId="0" fontId="1" fillId="4" borderId="22" xfId="0" applyFont="1" applyFill="1" applyBorder="1" applyAlignment="1" applyProtection="1">
      <alignment shrinkToFit="1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zoomScaleNormal="75" workbookViewId="0">
      <selection activeCell="B5" sqref="B5"/>
    </sheetView>
  </sheetViews>
  <sheetFormatPr defaultColWidth="9" defaultRowHeight="27.2" customHeight="1" x14ac:dyDescent="0.15"/>
  <cols>
    <col min="1" max="1" width="16.125" style="56" customWidth="1"/>
    <col min="2" max="2" width="38.25" style="43" customWidth="1"/>
    <col min="3" max="3" width="31.5" style="44" customWidth="1"/>
    <col min="4" max="16384" width="9" style="43"/>
  </cols>
  <sheetData>
    <row r="1" spans="1:3" ht="27.2" customHeight="1" x14ac:dyDescent="0.15">
      <c r="A1" s="42" t="s">
        <v>122</v>
      </c>
    </row>
    <row r="2" spans="1:3" ht="27.2" customHeight="1" x14ac:dyDescent="0.15">
      <c r="A2" s="45"/>
    </row>
    <row r="3" spans="1:3" ht="27.2" customHeight="1" x14ac:dyDescent="0.15">
      <c r="A3" s="46" t="s">
        <v>120</v>
      </c>
      <c r="C3" s="43"/>
    </row>
    <row r="4" spans="1:3" s="49" customFormat="1" ht="27.2" customHeight="1" x14ac:dyDescent="0.15">
      <c r="A4" s="47" t="s">
        <v>85</v>
      </c>
      <c r="B4" s="80" t="s">
        <v>118</v>
      </c>
      <c r="C4" s="48" t="s">
        <v>84</v>
      </c>
    </row>
    <row r="5" spans="1:3" ht="27.2" customHeight="1" x14ac:dyDescent="0.15">
      <c r="A5" s="50" t="s">
        <v>53</v>
      </c>
      <c r="B5" s="57"/>
      <c r="C5" s="51" t="s">
        <v>119</v>
      </c>
    </row>
    <row r="6" spans="1:3" ht="27.2" customHeight="1" x14ac:dyDescent="0.15">
      <c r="A6" s="52"/>
      <c r="B6" s="84"/>
    </row>
    <row r="7" spans="1:3" ht="27.2" customHeight="1" x14ac:dyDescent="0.15">
      <c r="A7" s="46" t="s">
        <v>121</v>
      </c>
      <c r="B7" s="84"/>
    </row>
    <row r="8" spans="1:3" ht="27.2" customHeight="1" x14ac:dyDescent="0.15">
      <c r="A8" s="50" t="s">
        <v>55</v>
      </c>
      <c r="B8" s="57"/>
      <c r="C8" s="51" t="s">
        <v>124</v>
      </c>
    </row>
    <row r="9" spans="1:3" ht="27.2" customHeight="1" x14ac:dyDescent="0.15">
      <c r="A9" s="50" t="s">
        <v>54</v>
      </c>
      <c r="B9" s="57"/>
      <c r="C9" s="51" t="s">
        <v>125</v>
      </c>
    </row>
    <row r="10" spans="1:3" ht="27.2" customHeight="1" x14ac:dyDescent="0.15">
      <c r="A10" s="50" t="s">
        <v>52</v>
      </c>
      <c r="B10" s="58"/>
      <c r="C10" s="51" t="s">
        <v>155</v>
      </c>
    </row>
    <row r="11" spans="1:3" ht="27.2" customHeight="1" x14ac:dyDescent="0.15">
      <c r="A11" s="50" t="s">
        <v>27</v>
      </c>
      <c r="B11" s="58"/>
      <c r="C11" s="51" t="s">
        <v>126</v>
      </c>
    </row>
    <row r="12" spans="1:3" ht="27.2" customHeight="1" x14ac:dyDescent="0.15">
      <c r="A12" s="50" t="s">
        <v>28</v>
      </c>
      <c r="B12" s="58"/>
      <c r="C12" s="51"/>
    </row>
    <row r="13" spans="1:3" ht="27.2" customHeight="1" x14ac:dyDescent="0.15">
      <c r="A13" s="45"/>
      <c r="B13" s="84"/>
    </row>
    <row r="14" spans="1:3" ht="27.2" customHeight="1" x14ac:dyDescent="0.15">
      <c r="A14" s="53" t="s">
        <v>123</v>
      </c>
      <c r="B14" s="84"/>
    </row>
    <row r="15" spans="1:3" ht="27.2" customHeight="1" x14ac:dyDescent="0.15">
      <c r="A15" s="50" t="s">
        <v>56</v>
      </c>
      <c r="B15" s="58"/>
      <c r="C15" s="51" t="s">
        <v>127</v>
      </c>
    </row>
    <row r="16" spans="1:3" ht="27.2" customHeight="1" x14ac:dyDescent="0.15">
      <c r="A16" s="50" t="s">
        <v>29</v>
      </c>
      <c r="B16" s="59"/>
      <c r="C16" s="51" t="s">
        <v>128</v>
      </c>
    </row>
    <row r="17" spans="1:3" ht="27.2" customHeight="1" x14ac:dyDescent="0.15">
      <c r="A17" s="50" t="s">
        <v>57</v>
      </c>
      <c r="B17" s="58"/>
      <c r="C17" s="51" t="s">
        <v>129</v>
      </c>
    </row>
    <row r="18" spans="1:3" ht="27.2" customHeight="1" x14ac:dyDescent="0.15">
      <c r="A18" s="54"/>
      <c r="B18" s="85"/>
      <c r="C18" s="55"/>
    </row>
  </sheetData>
  <sheetProtection password="C6C5" sheet="1" objects="1" scenarios="1" selectLockedCells="1"/>
  <phoneticPr fontId="3"/>
  <pageMargins left="0.78740157480314965" right="0.23622047244094491" top="0.98425196850393704" bottom="0.78740157480314965" header="0.51181102362204722" footer="0.51181102362204722"/>
  <pageSetup paperSize="9" orientation="portrait" r:id="rId1"/>
  <headerFooter alignWithMargins="0">
    <oddHeader>&amp;C請求書の自社登録内容</oddHeader>
    <oddFooter>&amp;L&amp;8出力日：&amp;D&amp;R&amp;8萩原建設請求書　Ver3.0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workbookViewId="0">
      <selection activeCell="D3" sqref="D3"/>
    </sheetView>
  </sheetViews>
  <sheetFormatPr defaultColWidth="9" defaultRowHeight="14.25" customHeight="1" x14ac:dyDescent="0.15"/>
  <cols>
    <col min="1" max="1" width="7.625" style="60" customWidth="1"/>
    <col min="2" max="2" width="6.625" style="60" customWidth="1"/>
    <col min="3" max="3" width="7.625" style="60" customWidth="1"/>
    <col min="4" max="4" width="13.625" style="60" customWidth="1"/>
    <col min="5" max="5" width="7.625" style="60" customWidth="1"/>
    <col min="6" max="6" width="13.625" style="60" customWidth="1"/>
    <col min="7" max="8" width="6.625" style="60" customWidth="1"/>
    <col min="9" max="9" width="12.625" style="60" customWidth="1"/>
    <col min="10" max="16" width="2.625" style="60" customWidth="1"/>
    <col min="17" max="16384" width="9" style="60"/>
  </cols>
  <sheetData>
    <row r="1" spans="1:16" ht="14.25" customHeight="1" x14ac:dyDescent="0.15">
      <c r="A1" s="181" t="s">
        <v>130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4.25" customHeight="1" x14ac:dyDescent="0.1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4.25" customHeight="1" x14ac:dyDescent="0.15">
      <c r="A3" s="168" t="s">
        <v>30</v>
      </c>
      <c r="B3" s="169"/>
      <c r="C3" s="184"/>
      <c r="D3" s="76"/>
      <c r="K3" s="182"/>
      <c r="L3" s="182"/>
      <c r="M3" s="183"/>
      <c r="N3" s="183"/>
      <c r="O3" s="183"/>
      <c r="P3" s="183"/>
    </row>
    <row r="4" spans="1:16" ht="14.25" customHeight="1" x14ac:dyDescent="0.15">
      <c r="A4" s="163" t="s">
        <v>34</v>
      </c>
      <c r="B4" s="164"/>
      <c r="C4" s="61"/>
      <c r="D4" s="62"/>
      <c r="E4" s="62"/>
      <c r="F4" s="62"/>
      <c r="G4" s="63"/>
      <c r="H4" s="64"/>
      <c r="K4" s="182" t="s">
        <v>58</v>
      </c>
      <c r="L4" s="182"/>
      <c r="M4" s="183"/>
      <c r="N4" s="183"/>
      <c r="O4" s="183"/>
      <c r="P4" s="183"/>
    </row>
    <row r="5" spans="1:16" ht="14.25" customHeight="1" x14ac:dyDescent="0.15">
      <c r="A5" s="65" t="s">
        <v>2</v>
      </c>
      <c r="B5" s="182">
        <f>A.最初に入力下さい!B10</f>
        <v>0</v>
      </c>
      <c r="C5" s="182"/>
      <c r="D5" s="182"/>
      <c r="E5" s="66"/>
      <c r="F5" s="66"/>
      <c r="G5" s="67"/>
      <c r="H5" s="64"/>
      <c r="K5" s="182"/>
      <c r="L5" s="182"/>
      <c r="M5" s="183"/>
      <c r="N5" s="183"/>
      <c r="O5" s="183"/>
      <c r="P5" s="183"/>
    </row>
    <row r="6" spans="1:16" ht="14.25" customHeight="1" x14ac:dyDescent="0.15">
      <c r="A6" s="65"/>
      <c r="B6" s="182">
        <f>A.最初に入力下さい!B11</f>
        <v>0</v>
      </c>
      <c r="C6" s="182"/>
      <c r="D6" s="182"/>
      <c r="E6" s="182"/>
      <c r="F6" s="182"/>
      <c r="G6" s="67"/>
      <c r="H6" s="64"/>
      <c r="K6" s="183"/>
      <c r="L6" s="183"/>
      <c r="M6" s="183"/>
      <c r="N6" s="183"/>
      <c r="O6" s="183"/>
      <c r="P6" s="183"/>
    </row>
    <row r="7" spans="1:16" ht="14.25" customHeight="1" x14ac:dyDescent="0.15">
      <c r="A7" s="65"/>
      <c r="B7" s="182">
        <f>A.最初に入力下さい!B12</f>
        <v>0</v>
      </c>
      <c r="C7" s="182"/>
      <c r="D7" s="182"/>
      <c r="E7" s="182"/>
      <c r="F7" s="182"/>
      <c r="G7" s="67"/>
      <c r="H7" s="64"/>
      <c r="K7" s="183"/>
      <c r="L7" s="183"/>
      <c r="M7" s="183"/>
      <c r="N7" s="183"/>
      <c r="O7" s="183"/>
      <c r="P7" s="183"/>
    </row>
    <row r="8" spans="1:16" ht="14.25" customHeight="1" x14ac:dyDescent="0.15">
      <c r="A8" s="65" t="s">
        <v>3</v>
      </c>
      <c r="B8" s="183">
        <f>A.最初に入力下さい!B8</f>
        <v>0</v>
      </c>
      <c r="C8" s="183"/>
      <c r="D8" s="183"/>
      <c r="E8" s="183"/>
      <c r="F8" s="183"/>
      <c r="G8" s="67"/>
      <c r="H8" s="64"/>
      <c r="K8" s="182"/>
      <c r="L8" s="182"/>
      <c r="M8" s="183"/>
      <c r="N8" s="183"/>
      <c r="O8" s="183"/>
      <c r="P8" s="183"/>
    </row>
    <row r="9" spans="1:16" ht="14.25" customHeight="1" x14ac:dyDescent="0.15">
      <c r="A9" s="65"/>
      <c r="B9" s="183">
        <f>A.最初に入力下さい!B9</f>
        <v>0</v>
      </c>
      <c r="C9" s="183"/>
      <c r="D9" s="183"/>
      <c r="E9" s="183"/>
      <c r="F9" s="183"/>
      <c r="G9" s="68" t="s">
        <v>1</v>
      </c>
      <c r="H9" s="64"/>
      <c r="K9" s="182"/>
      <c r="L9" s="182"/>
      <c r="M9" s="183"/>
      <c r="N9" s="183"/>
      <c r="O9" s="183"/>
      <c r="P9" s="183"/>
    </row>
    <row r="10" spans="1:16" ht="14.25" customHeight="1" x14ac:dyDescent="0.15">
      <c r="A10" s="69"/>
      <c r="B10" s="70"/>
      <c r="C10" s="70"/>
      <c r="D10" s="70"/>
      <c r="E10" s="70"/>
      <c r="F10" s="70"/>
      <c r="G10" s="71"/>
      <c r="H10" s="64"/>
      <c r="K10" s="182"/>
      <c r="L10" s="182"/>
      <c r="M10" s="183"/>
      <c r="N10" s="183"/>
      <c r="O10" s="183"/>
      <c r="P10" s="183"/>
    </row>
    <row r="12" spans="1:16" ht="14.25" customHeight="1" x14ac:dyDescent="0.15">
      <c r="A12" s="163" t="s">
        <v>50</v>
      </c>
      <c r="B12" s="164"/>
      <c r="C12" s="165"/>
      <c r="D12" s="180">
        <f>A.最初に入力下さい!B5</f>
        <v>0</v>
      </c>
      <c r="E12" s="180" t="s">
        <v>91</v>
      </c>
      <c r="F12" s="205"/>
      <c r="G12" s="163" t="s">
        <v>5</v>
      </c>
      <c r="H12" s="164"/>
      <c r="I12" s="165"/>
      <c r="J12" s="161"/>
      <c r="K12" s="162"/>
      <c r="L12" s="162"/>
      <c r="M12" s="162"/>
      <c r="N12" s="162"/>
      <c r="O12" s="162"/>
      <c r="P12" s="162"/>
    </row>
    <row r="13" spans="1:16" ht="14.25" customHeight="1" x14ac:dyDescent="0.15">
      <c r="A13" s="166"/>
      <c r="B13" s="167"/>
      <c r="C13" s="195"/>
      <c r="D13" s="180"/>
      <c r="E13" s="180"/>
      <c r="F13" s="205"/>
      <c r="G13" s="91"/>
      <c r="H13" s="92"/>
      <c r="I13" s="102" t="s">
        <v>47</v>
      </c>
      <c r="J13" s="161"/>
      <c r="K13" s="162"/>
      <c r="L13" s="162"/>
      <c r="M13" s="162"/>
      <c r="N13" s="162"/>
      <c r="O13" s="162"/>
      <c r="P13" s="162"/>
    </row>
    <row r="14" spans="1:16" ht="14.25" customHeight="1" x14ac:dyDescent="0.15">
      <c r="A14" s="202" t="s">
        <v>36</v>
      </c>
      <c r="B14" s="203"/>
      <c r="C14" s="203"/>
      <c r="D14" s="203"/>
      <c r="E14" s="203"/>
      <c r="F14" s="204"/>
      <c r="G14" s="166" t="s">
        <v>37</v>
      </c>
      <c r="H14" s="167"/>
      <c r="I14" s="167"/>
      <c r="J14" s="162"/>
      <c r="K14" s="162"/>
      <c r="L14" s="162"/>
      <c r="M14" s="162"/>
      <c r="N14" s="162"/>
      <c r="O14" s="162"/>
      <c r="P14" s="162"/>
    </row>
    <row r="15" spans="1:16" ht="14.25" customHeight="1" x14ac:dyDescent="0.15">
      <c r="A15" s="163" t="s">
        <v>86</v>
      </c>
      <c r="B15" s="165"/>
      <c r="C15" s="180" t="s">
        <v>87</v>
      </c>
      <c r="D15" s="187"/>
      <c r="E15" s="188"/>
      <c r="F15" s="189"/>
      <c r="G15" s="176"/>
      <c r="H15" s="177"/>
      <c r="I15" s="177"/>
      <c r="J15" s="162"/>
      <c r="K15" s="162"/>
      <c r="L15" s="162"/>
      <c r="M15" s="162"/>
      <c r="N15" s="162"/>
      <c r="O15" s="162"/>
      <c r="P15" s="162"/>
    </row>
    <row r="16" spans="1:16" ht="14.25" customHeight="1" x14ac:dyDescent="0.15">
      <c r="A16" s="193"/>
      <c r="B16" s="194"/>
      <c r="C16" s="180"/>
      <c r="D16" s="190"/>
      <c r="E16" s="191"/>
      <c r="F16" s="192"/>
      <c r="G16" s="178"/>
      <c r="H16" s="179"/>
      <c r="I16" s="179"/>
      <c r="J16" s="162"/>
      <c r="K16" s="162"/>
      <c r="L16" s="162"/>
      <c r="M16" s="162"/>
      <c r="N16" s="162"/>
      <c r="O16" s="162"/>
      <c r="P16" s="162"/>
    </row>
    <row r="17" spans="1:16" ht="14.25" customHeight="1" x14ac:dyDescent="0.15">
      <c r="A17" s="193" t="s">
        <v>44</v>
      </c>
      <c r="B17" s="194"/>
      <c r="C17" s="180" t="s">
        <v>88</v>
      </c>
      <c r="D17" s="187"/>
      <c r="E17" s="188"/>
      <c r="F17" s="189"/>
      <c r="G17" s="174" t="s">
        <v>38</v>
      </c>
      <c r="H17" s="175"/>
      <c r="I17" s="175"/>
      <c r="J17" s="162"/>
      <c r="K17" s="162"/>
      <c r="L17" s="162"/>
      <c r="M17" s="162"/>
      <c r="N17" s="162"/>
      <c r="O17" s="162"/>
      <c r="P17" s="162"/>
    </row>
    <row r="18" spans="1:16" ht="14.25" customHeight="1" x14ac:dyDescent="0.15">
      <c r="A18" s="166"/>
      <c r="B18" s="195"/>
      <c r="C18" s="180"/>
      <c r="D18" s="190"/>
      <c r="E18" s="191"/>
      <c r="F18" s="192"/>
      <c r="G18" s="170"/>
      <c r="H18" s="171"/>
      <c r="I18" s="171"/>
      <c r="J18" s="162"/>
      <c r="K18" s="162"/>
      <c r="L18" s="162"/>
      <c r="M18" s="162"/>
      <c r="N18" s="162"/>
      <c r="O18" s="162"/>
      <c r="P18" s="162"/>
    </row>
    <row r="19" spans="1:16" ht="14.25" customHeight="1" x14ac:dyDescent="0.15">
      <c r="A19" s="163"/>
      <c r="B19" s="164"/>
      <c r="C19" s="165"/>
      <c r="D19" s="196"/>
      <c r="E19" s="197"/>
      <c r="F19" s="198"/>
      <c r="G19" s="174" t="s">
        <v>39</v>
      </c>
      <c r="H19" s="175"/>
      <c r="I19" s="175"/>
      <c r="J19" s="162"/>
      <c r="K19" s="162"/>
      <c r="L19" s="162"/>
      <c r="M19" s="162"/>
      <c r="N19" s="162"/>
      <c r="O19" s="162"/>
      <c r="P19" s="162"/>
    </row>
    <row r="20" spans="1:16" ht="14.25" customHeight="1" x14ac:dyDescent="0.15">
      <c r="A20" s="166"/>
      <c r="B20" s="167"/>
      <c r="C20" s="195"/>
      <c r="D20" s="199"/>
      <c r="E20" s="200"/>
      <c r="F20" s="201"/>
      <c r="G20" s="172"/>
      <c r="H20" s="173"/>
      <c r="I20" s="173"/>
      <c r="J20" s="162"/>
      <c r="K20" s="162"/>
      <c r="L20" s="162"/>
      <c r="M20" s="162"/>
      <c r="N20" s="162"/>
      <c r="O20" s="162"/>
      <c r="P20" s="162"/>
    </row>
    <row r="21" spans="1:16" ht="14.25" hidden="1" customHeight="1" x14ac:dyDescent="0.15">
      <c r="A21" s="163"/>
      <c r="B21" s="164"/>
      <c r="C21" s="164"/>
      <c r="D21" s="164"/>
      <c r="E21" s="164"/>
      <c r="F21" s="165"/>
      <c r="G21" s="72"/>
      <c r="H21" s="168"/>
      <c r="I21" s="169"/>
      <c r="J21" s="162"/>
      <c r="K21" s="162"/>
      <c r="L21" s="162"/>
      <c r="M21" s="162"/>
      <c r="N21" s="162"/>
      <c r="O21" s="162"/>
      <c r="P21" s="162"/>
    </row>
    <row r="22" spans="1:16" ht="14.25" hidden="1" customHeight="1" x14ac:dyDescent="0.15">
      <c r="A22" s="166"/>
      <c r="B22" s="167"/>
      <c r="C22" s="167"/>
      <c r="D22" s="167"/>
      <c r="E22" s="167"/>
      <c r="F22" s="195"/>
      <c r="G22" s="168"/>
      <c r="H22" s="169"/>
      <c r="I22" s="169"/>
      <c r="J22" s="162"/>
      <c r="K22" s="162"/>
      <c r="L22" s="162"/>
      <c r="M22" s="162"/>
      <c r="N22" s="162"/>
      <c r="O22" s="162"/>
      <c r="P22" s="162"/>
    </row>
    <row r="23" spans="1:16" ht="14.25" hidden="1" customHeight="1" x14ac:dyDescent="0.15">
      <c r="A23" s="168" t="s">
        <v>31</v>
      </c>
      <c r="B23" s="169"/>
      <c r="C23" s="169"/>
      <c r="D23" s="169"/>
      <c r="E23" s="169"/>
      <c r="F23" s="184"/>
      <c r="G23" s="180" t="s">
        <v>45</v>
      </c>
      <c r="H23" s="180"/>
      <c r="I23" s="73" t="s">
        <v>46</v>
      </c>
      <c r="J23" s="162"/>
      <c r="K23" s="162"/>
      <c r="L23" s="162"/>
      <c r="M23" s="162"/>
      <c r="N23" s="162"/>
      <c r="O23" s="162"/>
      <c r="P23" s="162"/>
    </row>
    <row r="24" spans="1:16" ht="14.25" hidden="1" customHeight="1" x14ac:dyDescent="0.15">
      <c r="A24" s="180" t="s">
        <v>35</v>
      </c>
      <c r="B24" s="180"/>
      <c r="C24" s="180" t="s">
        <v>32</v>
      </c>
      <c r="D24" s="185"/>
      <c r="E24" s="186" t="s">
        <v>33</v>
      </c>
      <c r="F24" s="185"/>
      <c r="G24" s="180" t="s">
        <v>40</v>
      </c>
      <c r="H24" s="180"/>
      <c r="I24" s="73"/>
      <c r="J24" s="162"/>
      <c r="K24" s="162"/>
      <c r="L24" s="162"/>
      <c r="M24" s="162"/>
      <c r="N24" s="162"/>
      <c r="O24" s="162"/>
      <c r="P24" s="162"/>
    </row>
    <row r="25" spans="1:16" ht="14.25" hidden="1" customHeight="1" x14ac:dyDescent="0.15">
      <c r="A25" s="180"/>
      <c r="B25" s="180"/>
      <c r="C25" s="180"/>
      <c r="D25" s="185"/>
      <c r="E25" s="186"/>
      <c r="F25" s="185"/>
      <c r="G25" s="180"/>
      <c r="H25" s="180"/>
      <c r="I25" s="73" t="s">
        <v>41</v>
      </c>
      <c r="J25" s="162"/>
      <c r="K25" s="162"/>
      <c r="L25" s="162"/>
      <c r="M25" s="162"/>
      <c r="N25" s="162"/>
      <c r="O25" s="162"/>
      <c r="P25" s="162"/>
    </row>
    <row r="26" spans="1:16" s="110" customFormat="1" ht="14.25" customHeight="1" x14ac:dyDescent="0.15">
      <c r="A26" s="105"/>
      <c r="B26" s="105"/>
      <c r="C26" s="105"/>
      <c r="D26" s="106"/>
      <c r="E26" s="105"/>
      <c r="F26" s="106"/>
      <c r="G26" s="107"/>
      <c r="H26" s="107"/>
      <c r="I26" s="108"/>
      <c r="J26" s="109"/>
      <c r="K26" s="109"/>
      <c r="L26" s="109"/>
      <c r="M26" s="109"/>
      <c r="N26" s="109"/>
      <c r="O26" s="109"/>
      <c r="P26" s="109"/>
    </row>
    <row r="27" spans="1:16" ht="14.25" customHeight="1" x14ac:dyDescent="0.15">
      <c r="F27" s="159" t="s">
        <v>116</v>
      </c>
      <c r="G27" s="160"/>
      <c r="H27" s="158" t="str">
        <f>IF(G15=G18+G20,"","金額と請負代金＋税の計算が正しく無いです")</f>
        <v/>
      </c>
      <c r="I27" s="158"/>
      <c r="J27" s="158"/>
      <c r="K27" s="158"/>
      <c r="L27" s="158"/>
      <c r="M27" s="158"/>
      <c r="N27" s="158"/>
      <c r="O27" s="158"/>
      <c r="P27" s="158"/>
    </row>
    <row r="28" spans="1:16" ht="14.25" customHeight="1" x14ac:dyDescent="0.15">
      <c r="F28" s="73" t="s">
        <v>103</v>
      </c>
      <c r="G28" s="74"/>
      <c r="H28" s="75" t="e">
        <f>INT(G20/G18*100)</f>
        <v>#DIV/0!</v>
      </c>
      <c r="I28" s="158" t="e">
        <f>IF(H28=10,"％","消費税が違うようです")</f>
        <v>#DIV/0!</v>
      </c>
      <c r="J28" s="158"/>
      <c r="K28" s="158"/>
      <c r="L28" s="158"/>
      <c r="M28" s="158"/>
      <c r="N28" s="158"/>
      <c r="O28" s="158"/>
      <c r="P28" s="158"/>
    </row>
  </sheetData>
  <sheetProtection password="C6C5" sheet="1" selectLockedCells="1"/>
  <mergeCells count="59">
    <mergeCell ref="M10:P10"/>
    <mergeCell ref="K6:L6"/>
    <mergeCell ref="K7:L7"/>
    <mergeCell ref="A14:F14"/>
    <mergeCell ref="F12:F13"/>
    <mergeCell ref="E12:E13"/>
    <mergeCell ref="K10:L10"/>
    <mergeCell ref="A12:C13"/>
    <mergeCell ref="B7:F7"/>
    <mergeCell ref="B8:F8"/>
    <mergeCell ref="B9:F9"/>
    <mergeCell ref="D12:D13"/>
    <mergeCell ref="F24:F25"/>
    <mergeCell ref="E24:E25"/>
    <mergeCell ref="D15:F16"/>
    <mergeCell ref="D17:F18"/>
    <mergeCell ref="A15:B16"/>
    <mergeCell ref="A17:B18"/>
    <mergeCell ref="C15:C16"/>
    <mergeCell ref="C17:C18"/>
    <mergeCell ref="A24:B25"/>
    <mergeCell ref="A19:C20"/>
    <mergeCell ref="D19:F20"/>
    <mergeCell ref="A21:F22"/>
    <mergeCell ref="A23:F23"/>
    <mergeCell ref="C24:C25"/>
    <mergeCell ref="D24:D25"/>
    <mergeCell ref="A1:P2"/>
    <mergeCell ref="K9:L9"/>
    <mergeCell ref="K8:L8"/>
    <mergeCell ref="M3:P3"/>
    <mergeCell ref="K3:L3"/>
    <mergeCell ref="K4:L4"/>
    <mergeCell ref="K5:L5"/>
    <mergeCell ref="M4:P4"/>
    <mergeCell ref="M5:P5"/>
    <mergeCell ref="M6:P6"/>
    <mergeCell ref="M7:P7"/>
    <mergeCell ref="M8:P8"/>
    <mergeCell ref="M9:P9"/>
    <mergeCell ref="A3:C3"/>
    <mergeCell ref="B5:D5"/>
    <mergeCell ref="B6:F6"/>
    <mergeCell ref="I28:P28"/>
    <mergeCell ref="H27:P27"/>
    <mergeCell ref="F27:G27"/>
    <mergeCell ref="J12:P25"/>
    <mergeCell ref="A4:B4"/>
    <mergeCell ref="G12:I12"/>
    <mergeCell ref="G14:I14"/>
    <mergeCell ref="G22:I22"/>
    <mergeCell ref="G18:I18"/>
    <mergeCell ref="G20:I20"/>
    <mergeCell ref="G19:I19"/>
    <mergeCell ref="G17:I17"/>
    <mergeCell ref="G15:I16"/>
    <mergeCell ref="H21:I21"/>
    <mergeCell ref="G23:H23"/>
    <mergeCell ref="G24:H25"/>
  </mergeCells>
  <phoneticPr fontId="3"/>
  <conditionalFormatting sqref="G20:I20">
    <cfRule type="expression" dxfId="2" priority="3" stopIfTrue="1">
      <formula>$G$15-$G$18&lt;&gt;$G$20</formula>
    </cfRule>
  </conditionalFormatting>
  <conditionalFormatting sqref="H27">
    <cfRule type="cellIs" dxfId="1" priority="2" operator="notEqual">
      <formula>""</formula>
    </cfRule>
  </conditionalFormatting>
  <conditionalFormatting sqref="I28:P28">
    <cfRule type="cellIs" dxfId="0" priority="1" operator="equal">
      <formula>"消費税が違うようです"</formula>
    </cfRule>
  </conditionalFormatting>
  <dataValidations count="2">
    <dataValidation type="whole" operator="greaterThan" allowBlank="1" showInputMessage="1" showErrorMessage="1" sqref="G15:I16" xr:uid="{00000000-0002-0000-0100-000000000000}">
      <formula1>-1000000000</formula1>
    </dataValidation>
    <dataValidation type="whole" operator="greaterThan" allowBlank="1" showInputMessage="1" showErrorMessage="1" sqref="G18:I18" xr:uid="{00000000-0002-0000-0100-000001000000}">
      <formula1>-100000000</formula1>
    </dataValidation>
  </dataValidations>
  <pageMargins left="0.78740157480314965" right="0.51181102362204722" top="0.59055118110236227" bottom="0.78740157480314965" header="0.59055118110236227" footer="0.51181102362204722"/>
  <pageSetup paperSize="9" scale="125" orientation="landscape" r:id="rId1"/>
  <headerFooter alignWithMargins="0">
    <oddFooter>&amp;L出力日：&amp;D&amp;R萩原建設請求書Ver.3.0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C109"/>
  <sheetViews>
    <sheetView topLeftCell="A37" zoomScale="95" zoomScaleNormal="95" zoomScaleSheetLayoutView="100" workbookViewId="0">
      <selection activeCell="H4" sqref="H4:J4"/>
    </sheetView>
  </sheetViews>
  <sheetFormatPr defaultColWidth="9" defaultRowHeight="15" customHeight="1" x14ac:dyDescent="0.15"/>
  <cols>
    <col min="1" max="1" width="3.75" style="125" customWidth="1"/>
    <col min="2" max="2" width="2.125" style="125" customWidth="1"/>
    <col min="3" max="4" width="5.625" style="125" customWidth="1"/>
    <col min="5" max="5" width="2.625" style="126" customWidth="1"/>
    <col min="6" max="6" width="2.625" style="125" customWidth="1"/>
    <col min="7" max="7" width="6.25" style="125" customWidth="1"/>
    <col min="8" max="8" width="6.25" style="9" customWidth="1"/>
    <col min="9" max="9" width="5.625" style="9" customWidth="1"/>
    <col min="10" max="10" width="4.5" style="9" customWidth="1"/>
    <col min="11" max="11" width="4.625" style="9" customWidth="1"/>
    <col min="12" max="12" width="1.375" style="9" customWidth="1"/>
    <col min="13" max="15" width="3.625" style="9" customWidth="1"/>
    <col min="16" max="16" width="4.125" style="9" customWidth="1"/>
    <col min="17" max="17" width="1.875" style="9" customWidth="1"/>
    <col min="18" max="20" width="5.625" style="9" customWidth="1"/>
    <col min="21" max="22" width="3.5" style="9" customWidth="1"/>
    <col min="23" max="16384" width="9" style="9"/>
  </cols>
  <sheetData>
    <row r="1" spans="1:28" s="7" customFormat="1" ht="15" customHeight="1" thickBot="1" x14ac:dyDescent="0.2">
      <c r="A1" s="111"/>
      <c r="B1" s="111"/>
      <c r="C1" s="111"/>
      <c r="D1" s="111"/>
      <c r="E1" s="112"/>
      <c r="F1" s="111"/>
      <c r="G1" s="111"/>
    </row>
    <row r="2" spans="1:28" s="7" customFormat="1" ht="18.75" customHeight="1" thickBot="1" x14ac:dyDescent="0.2">
      <c r="A2" s="286" t="s">
        <v>110</v>
      </c>
      <c r="B2" s="301" t="s">
        <v>95</v>
      </c>
      <c r="C2" s="302"/>
      <c r="D2" s="302"/>
      <c r="E2" s="302"/>
      <c r="F2" s="302"/>
      <c r="G2" s="303"/>
      <c r="H2" s="328">
        <v>10</v>
      </c>
      <c r="I2" s="329"/>
      <c r="J2" s="330"/>
      <c r="K2" s="316" t="s">
        <v>102</v>
      </c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8"/>
    </row>
    <row r="3" spans="1:28" s="7" customFormat="1" ht="18.75" customHeight="1" x14ac:dyDescent="0.15">
      <c r="A3" s="287"/>
      <c r="B3" s="298" t="s">
        <v>142</v>
      </c>
      <c r="C3" s="299"/>
      <c r="D3" s="299"/>
      <c r="E3" s="299"/>
      <c r="F3" s="299"/>
      <c r="G3" s="300"/>
      <c r="H3" s="261">
        <v>8</v>
      </c>
      <c r="I3" s="262"/>
      <c r="J3" s="263"/>
      <c r="K3" s="258" t="s">
        <v>102</v>
      </c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60"/>
    </row>
    <row r="4" spans="1:28" s="7" customFormat="1" ht="18.75" customHeight="1" thickBot="1" x14ac:dyDescent="0.2">
      <c r="A4" s="288"/>
      <c r="B4" s="289" t="s">
        <v>96</v>
      </c>
      <c r="C4" s="290"/>
      <c r="D4" s="290"/>
      <c r="E4" s="290"/>
      <c r="F4" s="290"/>
      <c r="G4" s="291"/>
      <c r="H4" s="276"/>
      <c r="I4" s="277"/>
      <c r="J4" s="278"/>
      <c r="K4" s="319" t="s">
        <v>131</v>
      </c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4"/>
    </row>
    <row r="5" spans="1:28" s="7" customFormat="1" ht="18.75" customHeight="1" x14ac:dyDescent="0.15">
      <c r="A5" s="286" t="s">
        <v>68</v>
      </c>
      <c r="B5" s="298" t="s">
        <v>97</v>
      </c>
      <c r="C5" s="299"/>
      <c r="D5" s="299"/>
      <c r="E5" s="299"/>
      <c r="F5" s="299"/>
      <c r="G5" s="300"/>
      <c r="H5" s="235"/>
      <c r="I5" s="236"/>
      <c r="J5" s="279"/>
      <c r="K5" s="258" t="str">
        <f>IF(H5=1,"契約が選択されています",IF(P5=3,"契約予定が選択されています","1：契約　　3：契約予定　の数字を入力願います"))</f>
        <v>1：契約　　3：契約予定　の数字を入力願います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60"/>
      <c r="W5" s="8"/>
      <c r="X5" s="8"/>
      <c r="Y5" s="8"/>
      <c r="Z5" s="8"/>
    </row>
    <row r="6" spans="1:28" ht="18.75" customHeight="1" x14ac:dyDescent="0.15">
      <c r="A6" s="287"/>
      <c r="B6" s="304" t="s">
        <v>156</v>
      </c>
      <c r="C6" s="305"/>
      <c r="D6" s="305"/>
      <c r="E6" s="305"/>
      <c r="F6" s="305"/>
      <c r="G6" s="306"/>
      <c r="H6" s="280">
        <f>G48</f>
        <v>0</v>
      </c>
      <c r="I6" s="281"/>
      <c r="J6" s="282"/>
      <c r="K6" s="226" t="s">
        <v>140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8"/>
      <c r="W6" s="8"/>
      <c r="X6" s="8"/>
      <c r="Y6" s="8"/>
      <c r="Z6" s="8"/>
      <c r="AA6" s="8"/>
      <c r="AB6" s="8"/>
    </row>
    <row r="7" spans="1:28" ht="18.75" customHeight="1" x14ac:dyDescent="0.15">
      <c r="A7" s="287"/>
      <c r="B7" s="304" t="s">
        <v>157</v>
      </c>
      <c r="C7" s="305"/>
      <c r="D7" s="305"/>
      <c r="E7" s="305"/>
      <c r="F7" s="305"/>
      <c r="G7" s="306"/>
      <c r="H7" s="220"/>
      <c r="I7" s="221"/>
      <c r="J7" s="222"/>
      <c r="K7" s="254" t="s">
        <v>151</v>
      </c>
      <c r="L7" s="255"/>
      <c r="M7" s="255"/>
      <c r="N7" s="255"/>
      <c r="O7" s="256"/>
      <c r="P7" s="273" t="e">
        <f>H7/H6</f>
        <v>#DIV/0!</v>
      </c>
      <c r="Q7" s="274"/>
      <c r="R7" s="275"/>
      <c r="S7" s="264"/>
      <c r="T7" s="265"/>
      <c r="U7" s="265"/>
      <c r="V7" s="266"/>
    </row>
    <row r="8" spans="1:28" ht="18.75" customHeight="1" x14ac:dyDescent="0.15">
      <c r="A8" s="287"/>
      <c r="B8" s="295" t="s">
        <v>98</v>
      </c>
      <c r="C8" s="296"/>
      <c r="D8" s="296"/>
      <c r="E8" s="296"/>
      <c r="F8" s="296"/>
      <c r="G8" s="297"/>
      <c r="H8" s="283"/>
      <c r="I8" s="284"/>
      <c r="J8" s="285"/>
      <c r="K8" s="254" t="s">
        <v>152</v>
      </c>
      <c r="L8" s="255"/>
      <c r="M8" s="255"/>
      <c r="N8" s="255"/>
      <c r="O8" s="256"/>
      <c r="P8" s="270">
        <f>INT(H7*H2/100)</f>
        <v>0</v>
      </c>
      <c r="Q8" s="271"/>
      <c r="R8" s="272"/>
      <c r="S8" s="251" t="s">
        <v>104</v>
      </c>
      <c r="T8" s="252"/>
      <c r="U8" s="252"/>
      <c r="V8" s="253"/>
      <c r="W8" s="10"/>
    </row>
    <row r="9" spans="1:28" ht="18.75" customHeight="1" x14ac:dyDescent="0.15">
      <c r="A9" s="287"/>
      <c r="B9" s="304" t="s">
        <v>158</v>
      </c>
      <c r="C9" s="305"/>
      <c r="D9" s="305"/>
      <c r="E9" s="305"/>
      <c r="F9" s="305"/>
      <c r="G9" s="306"/>
      <c r="H9" s="220"/>
      <c r="I9" s="221"/>
      <c r="J9" s="222"/>
      <c r="K9" s="254" t="s">
        <v>150</v>
      </c>
      <c r="L9" s="255"/>
      <c r="M9" s="255"/>
      <c r="N9" s="255"/>
      <c r="O9" s="256"/>
      <c r="P9" s="273" t="e">
        <f>(H9+H7)/H6</f>
        <v>#DIV/0!</v>
      </c>
      <c r="Q9" s="274"/>
      <c r="R9" s="275"/>
      <c r="S9" s="264"/>
      <c r="T9" s="265"/>
      <c r="U9" s="265"/>
      <c r="V9" s="266"/>
      <c r="W9" s="10"/>
    </row>
    <row r="10" spans="1:28" ht="18.75" customHeight="1" x14ac:dyDescent="0.15">
      <c r="A10" s="287"/>
      <c r="B10" s="295" t="s">
        <v>98</v>
      </c>
      <c r="C10" s="296"/>
      <c r="D10" s="296"/>
      <c r="E10" s="296"/>
      <c r="F10" s="296"/>
      <c r="G10" s="297"/>
      <c r="H10" s="283"/>
      <c r="I10" s="284"/>
      <c r="J10" s="285"/>
      <c r="K10" s="226" t="s">
        <v>152</v>
      </c>
      <c r="L10" s="227"/>
      <c r="M10" s="227"/>
      <c r="N10" s="227"/>
      <c r="O10" s="257"/>
      <c r="P10" s="270">
        <f>INT((H9)*$H$2/100)</f>
        <v>0</v>
      </c>
      <c r="Q10" s="271"/>
      <c r="R10" s="272"/>
      <c r="S10" s="251" t="s">
        <v>104</v>
      </c>
      <c r="T10" s="252"/>
      <c r="U10" s="252"/>
      <c r="V10" s="253"/>
      <c r="W10" s="10"/>
    </row>
    <row r="11" spans="1:28" ht="30" customHeight="1" x14ac:dyDescent="0.15">
      <c r="A11" s="287"/>
      <c r="B11" s="304" t="s">
        <v>159</v>
      </c>
      <c r="C11" s="305"/>
      <c r="D11" s="305"/>
      <c r="E11" s="305"/>
      <c r="F11" s="305"/>
      <c r="G11" s="306"/>
      <c r="H11" s="238"/>
      <c r="I11" s="239"/>
      <c r="J11" s="240"/>
      <c r="K11" s="226" t="s">
        <v>153</v>
      </c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8"/>
    </row>
    <row r="12" spans="1:28" ht="30" customHeight="1" x14ac:dyDescent="0.15">
      <c r="A12" s="287"/>
      <c r="B12" s="304" t="s">
        <v>160</v>
      </c>
      <c r="C12" s="305"/>
      <c r="D12" s="305"/>
      <c r="E12" s="305"/>
      <c r="F12" s="305"/>
      <c r="G12" s="306"/>
      <c r="H12" s="238"/>
      <c r="I12" s="239"/>
      <c r="J12" s="240"/>
      <c r="K12" s="226" t="s">
        <v>153</v>
      </c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8"/>
    </row>
    <row r="13" spans="1:28" ht="30" customHeight="1" thickBot="1" x14ac:dyDescent="0.2">
      <c r="A13" s="288"/>
      <c r="B13" s="289" t="s">
        <v>109</v>
      </c>
      <c r="C13" s="290"/>
      <c r="D13" s="290"/>
      <c r="E13" s="290"/>
      <c r="F13" s="290"/>
      <c r="G13" s="291"/>
      <c r="H13" s="241"/>
      <c r="I13" s="242"/>
      <c r="J13" s="243"/>
      <c r="K13" s="223" t="s">
        <v>153</v>
      </c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5"/>
    </row>
    <row r="14" spans="1:28" ht="18.75" customHeight="1" x14ac:dyDescent="0.15">
      <c r="A14" s="286" t="s">
        <v>69</v>
      </c>
      <c r="B14" s="309" t="s">
        <v>143</v>
      </c>
      <c r="C14" s="113" t="s">
        <v>145</v>
      </c>
      <c r="D14" s="113"/>
      <c r="E14" s="113"/>
      <c r="F14" s="113"/>
      <c r="G14" s="113"/>
      <c r="H14" s="267"/>
      <c r="I14" s="268"/>
      <c r="J14" s="269"/>
      <c r="K14" s="248" t="s">
        <v>106</v>
      </c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50"/>
    </row>
    <row r="15" spans="1:28" ht="18.75" customHeight="1" x14ac:dyDescent="0.15">
      <c r="A15" s="287"/>
      <c r="B15" s="310"/>
      <c r="C15" s="114" t="s">
        <v>100</v>
      </c>
      <c r="D15" s="114"/>
      <c r="E15" s="114"/>
      <c r="F15" s="114"/>
      <c r="G15" s="114"/>
      <c r="H15" s="283"/>
      <c r="I15" s="284"/>
      <c r="J15" s="285"/>
      <c r="K15" s="79" t="s">
        <v>103</v>
      </c>
      <c r="L15" s="79"/>
      <c r="M15" s="79"/>
      <c r="N15" s="78"/>
      <c r="O15" s="78"/>
      <c r="P15" s="270">
        <f>INT(H14*$H$2/100)</f>
        <v>0</v>
      </c>
      <c r="Q15" s="271"/>
      <c r="R15" s="272"/>
      <c r="S15" s="251" t="s">
        <v>104</v>
      </c>
      <c r="T15" s="252"/>
      <c r="U15" s="252"/>
      <c r="V15" s="253"/>
      <c r="W15" s="10"/>
    </row>
    <row r="16" spans="1:28" ht="30" customHeight="1" thickBot="1" x14ac:dyDescent="0.2">
      <c r="A16" s="287"/>
      <c r="B16" s="311"/>
      <c r="C16" s="289" t="s">
        <v>146</v>
      </c>
      <c r="D16" s="290"/>
      <c r="E16" s="290"/>
      <c r="F16" s="290"/>
      <c r="G16" s="291"/>
      <c r="H16" s="241"/>
      <c r="I16" s="242"/>
      <c r="J16" s="243"/>
      <c r="K16" s="223" t="s">
        <v>161</v>
      </c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5"/>
    </row>
    <row r="17" spans="1:29" ht="18.75" customHeight="1" x14ac:dyDescent="0.15">
      <c r="A17" s="287"/>
      <c r="B17" s="309" t="s">
        <v>144</v>
      </c>
      <c r="C17" s="113" t="s">
        <v>145</v>
      </c>
      <c r="D17" s="113"/>
      <c r="E17" s="113"/>
      <c r="F17" s="113"/>
      <c r="G17" s="113"/>
      <c r="H17" s="267"/>
      <c r="I17" s="268"/>
      <c r="J17" s="269"/>
      <c r="K17" s="248" t="s">
        <v>106</v>
      </c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50"/>
    </row>
    <row r="18" spans="1:29" ht="18.75" customHeight="1" x14ac:dyDescent="0.15">
      <c r="A18" s="287"/>
      <c r="B18" s="310"/>
      <c r="C18" s="114" t="s">
        <v>100</v>
      </c>
      <c r="D18" s="114"/>
      <c r="E18" s="114"/>
      <c r="F18" s="114"/>
      <c r="G18" s="114"/>
      <c r="H18" s="283"/>
      <c r="I18" s="284"/>
      <c r="J18" s="285"/>
      <c r="K18" s="94" t="s">
        <v>103</v>
      </c>
      <c r="L18" s="94"/>
      <c r="M18" s="94"/>
      <c r="N18" s="93"/>
      <c r="O18" s="93"/>
      <c r="P18" s="270">
        <f>INT(H17*$H$3/100)</f>
        <v>0</v>
      </c>
      <c r="Q18" s="271"/>
      <c r="R18" s="272"/>
      <c r="S18" s="251" t="s">
        <v>104</v>
      </c>
      <c r="T18" s="252"/>
      <c r="U18" s="252"/>
      <c r="V18" s="253"/>
      <c r="W18" s="10"/>
    </row>
    <row r="19" spans="1:29" ht="30" customHeight="1" x14ac:dyDescent="0.15">
      <c r="A19" s="287"/>
      <c r="B19" s="308"/>
      <c r="C19" s="304" t="s">
        <v>146</v>
      </c>
      <c r="D19" s="305"/>
      <c r="E19" s="305"/>
      <c r="F19" s="305"/>
      <c r="G19" s="306"/>
      <c r="H19" s="238"/>
      <c r="I19" s="239"/>
      <c r="J19" s="240"/>
      <c r="K19" s="226" t="s">
        <v>161</v>
      </c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8"/>
    </row>
    <row r="20" spans="1:29" ht="18.75" customHeight="1" x14ac:dyDescent="0.15">
      <c r="A20" s="287"/>
      <c r="B20" s="307" t="s">
        <v>67</v>
      </c>
      <c r="C20" s="114" t="s">
        <v>147</v>
      </c>
      <c r="D20" s="114"/>
      <c r="E20" s="114"/>
      <c r="F20" s="114"/>
      <c r="G20" s="114"/>
      <c r="H20" s="220"/>
      <c r="I20" s="221"/>
      <c r="J20" s="222"/>
      <c r="K20" s="226" t="s">
        <v>111</v>
      </c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8"/>
    </row>
    <row r="21" spans="1:29" ht="30" customHeight="1" x14ac:dyDescent="0.15">
      <c r="A21" s="287"/>
      <c r="B21" s="308"/>
      <c r="C21" s="304" t="s">
        <v>146</v>
      </c>
      <c r="D21" s="305"/>
      <c r="E21" s="305"/>
      <c r="F21" s="305"/>
      <c r="G21" s="306"/>
      <c r="H21" s="238"/>
      <c r="I21" s="239"/>
      <c r="J21" s="240"/>
      <c r="K21" s="226" t="s">
        <v>153</v>
      </c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8"/>
    </row>
    <row r="22" spans="1:29" ht="30" customHeight="1" thickBot="1" x14ac:dyDescent="0.2">
      <c r="A22" s="288"/>
      <c r="B22" s="289" t="s">
        <v>115</v>
      </c>
      <c r="C22" s="290"/>
      <c r="D22" s="290"/>
      <c r="E22" s="290"/>
      <c r="F22" s="290"/>
      <c r="G22" s="291"/>
      <c r="H22" s="241"/>
      <c r="I22" s="242"/>
      <c r="J22" s="243"/>
      <c r="K22" s="223" t="s">
        <v>153</v>
      </c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5"/>
    </row>
    <row r="23" spans="1:29" ht="30" customHeight="1" x14ac:dyDescent="0.15">
      <c r="A23" s="286" t="s">
        <v>110</v>
      </c>
      <c r="B23" s="298" t="s">
        <v>105</v>
      </c>
      <c r="C23" s="299"/>
      <c r="D23" s="299"/>
      <c r="E23" s="299"/>
      <c r="F23" s="299"/>
      <c r="G23" s="300"/>
      <c r="H23" s="235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7"/>
    </row>
    <row r="24" spans="1:29" ht="30" customHeight="1" thickBot="1" x14ac:dyDescent="0.2">
      <c r="A24" s="287"/>
      <c r="B24" s="115"/>
      <c r="C24" s="116"/>
      <c r="D24" s="116"/>
      <c r="E24" s="116"/>
      <c r="F24" s="116"/>
      <c r="G24" s="116"/>
      <c r="H24" s="81"/>
      <c r="I24" s="81"/>
      <c r="J24" s="81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/>
    </row>
    <row r="25" spans="1:29" ht="21.75" customHeight="1" thickBot="1" x14ac:dyDescent="0.2">
      <c r="A25" s="288"/>
      <c r="B25" s="292" t="s">
        <v>107</v>
      </c>
      <c r="C25" s="293"/>
      <c r="D25" s="293"/>
      <c r="E25" s="293"/>
      <c r="F25" s="293"/>
      <c r="G25" s="294"/>
      <c r="H25" s="229">
        <f>D40</f>
        <v>0</v>
      </c>
      <c r="I25" s="230"/>
      <c r="J25" s="231"/>
      <c r="K25" s="232" t="s">
        <v>108</v>
      </c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4"/>
    </row>
    <row r="26" spans="1:29" ht="21.75" customHeight="1" x14ac:dyDescent="0.15">
      <c r="A26" s="117" t="s">
        <v>112</v>
      </c>
      <c r="B26" s="312" t="s">
        <v>117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3"/>
    </row>
    <row r="27" spans="1:29" ht="21.75" customHeight="1" thickBot="1" x14ac:dyDescent="0.2">
      <c r="A27" s="118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5"/>
    </row>
    <row r="28" spans="1:29" ht="21.75" customHeight="1" x14ac:dyDescent="0.15">
      <c r="A28" s="119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</row>
    <row r="29" spans="1:29" ht="14.25" customHeight="1" x14ac:dyDescent="0.15">
      <c r="A29" s="440" t="str">
        <f>CONCATENATE("　　請求書（消費税 ",H2,"%)")</f>
        <v>　　請求書（消費税 10%)</v>
      </c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29">
        <f ca="1">IF(H4="",TODAY(),H4)</f>
        <v>44160</v>
      </c>
      <c r="S29" s="429"/>
      <c r="T29" s="429"/>
      <c r="U29" s="429"/>
      <c r="V29" s="429"/>
      <c r="AC29" s="99"/>
    </row>
    <row r="30" spans="1:29" s="11" customFormat="1" ht="14.25" customHeight="1" x14ac:dyDescent="0.2">
      <c r="A30" s="440"/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13"/>
      <c r="S30" s="12"/>
      <c r="T30" s="12"/>
      <c r="U30" s="12"/>
      <c r="V30" s="12"/>
    </row>
    <row r="31" spans="1:29" s="11" customFormat="1" ht="3.75" customHeight="1" x14ac:dyDescent="0.2">
      <c r="A31" s="120"/>
      <c r="B31" s="120"/>
      <c r="C31" s="120"/>
      <c r="D31" s="120"/>
      <c r="E31" s="120"/>
      <c r="F31" s="120"/>
      <c r="G31" s="12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9" s="15" customFormat="1" ht="17.25" customHeight="1" thickBot="1" x14ac:dyDescent="0.25">
      <c r="A32" s="121"/>
      <c r="B32" s="121"/>
      <c r="C32" s="121"/>
      <c r="D32" s="121"/>
      <c r="E32" s="122"/>
      <c r="F32" s="121"/>
      <c r="G32" s="121"/>
      <c r="I32" s="16"/>
      <c r="J32" s="335" t="s">
        <v>92</v>
      </c>
      <c r="K32" s="335"/>
      <c r="L32" s="37"/>
      <c r="M32" s="404" t="str">
        <f>IF(A.最初に入力下さい!B5="","",A.最初に入力下さい!B5)</f>
        <v/>
      </c>
      <c r="N32" s="404"/>
      <c r="O32" s="404"/>
      <c r="P32" s="404"/>
      <c r="Q32" s="404"/>
      <c r="R32" s="404"/>
      <c r="S32" s="404"/>
      <c r="T32" s="404"/>
      <c r="U32" s="404"/>
      <c r="V32" s="17"/>
    </row>
    <row r="33" spans="1:22" s="15" customFormat="1" ht="11.25" customHeight="1" x14ac:dyDescent="0.15">
      <c r="A33" s="333"/>
      <c r="B33" s="333"/>
      <c r="C33" s="333"/>
      <c r="D33" s="333"/>
      <c r="E33" s="122"/>
      <c r="F33" s="121"/>
      <c r="G33" s="121"/>
      <c r="I33" s="16"/>
      <c r="J33" s="18"/>
      <c r="K33" s="18"/>
      <c r="L33" s="19"/>
      <c r="M33" s="405" t="str">
        <f>IF(A.最初に入力下さい!B10="","",A.最初に入力下さい!B10)</f>
        <v/>
      </c>
      <c r="N33" s="405"/>
      <c r="O33" s="405"/>
      <c r="P33" s="405"/>
      <c r="Q33" s="405"/>
      <c r="R33" s="405"/>
      <c r="S33" s="405"/>
      <c r="T33" s="405"/>
      <c r="U33" s="405"/>
      <c r="V33" s="17"/>
    </row>
    <row r="34" spans="1:22" s="15" customFormat="1" ht="14.25" customHeight="1" x14ac:dyDescent="0.15">
      <c r="A34" s="333"/>
      <c r="B34" s="333"/>
      <c r="C34" s="333"/>
      <c r="D34" s="333"/>
      <c r="E34" s="122"/>
      <c r="F34" s="121"/>
      <c r="G34" s="121"/>
      <c r="I34" s="16"/>
      <c r="J34" s="334" t="s">
        <v>60</v>
      </c>
      <c r="K34" s="334"/>
      <c r="L34" s="19"/>
      <c r="M34" s="403" t="str">
        <f>IF(A.最初に入力下さい!B11="","",A.最初に入力下さい!B11)</f>
        <v/>
      </c>
      <c r="N34" s="403"/>
      <c r="O34" s="403"/>
      <c r="P34" s="403"/>
      <c r="Q34" s="403"/>
      <c r="R34" s="403"/>
      <c r="S34" s="403"/>
      <c r="T34" s="403"/>
      <c r="U34" s="403"/>
      <c r="V34" s="17"/>
    </row>
    <row r="35" spans="1:22" s="15" customFormat="1" ht="14.25" customHeight="1" x14ac:dyDescent="0.15">
      <c r="A35" s="340" t="s">
        <v>83</v>
      </c>
      <c r="B35" s="340"/>
      <c r="C35" s="340"/>
      <c r="D35" s="340"/>
      <c r="E35" s="340"/>
      <c r="F35" s="340"/>
      <c r="G35" s="123"/>
      <c r="I35" s="16"/>
      <c r="J35" s="18"/>
      <c r="K35" s="18"/>
      <c r="L35" s="19"/>
      <c r="M35" s="403" t="str">
        <f>IF(A.最初に入力下さい!B12="","",A.最初に入力下さい!B12)</f>
        <v/>
      </c>
      <c r="N35" s="403"/>
      <c r="O35" s="403"/>
      <c r="P35" s="403"/>
      <c r="Q35" s="403"/>
      <c r="R35" s="403"/>
      <c r="S35" s="403"/>
      <c r="T35" s="403"/>
      <c r="U35" s="403"/>
      <c r="V35" s="17"/>
    </row>
    <row r="36" spans="1:22" s="15" customFormat="1" ht="21" customHeight="1" x14ac:dyDescent="0.2">
      <c r="A36" s="341"/>
      <c r="B36" s="341"/>
      <c r="C36" s="341"/>
      <c r="D36" s="341"/>
      <c r="E36" s="341"/>
      <c r="F36" s="341"/>
      <c r="G36" s="124" t="s">
        <v>1</v>
      </c>
      <c r="H36" s="20"/>
      <c r="I36" s="16"/>
      <c r="J36" s="334" t="s">
        <v>61</v>
      </c>
      <c r="K36" s="334"/>
      <c r="L36" s="19"/>
      <c r="M36" s="436" t="str">
        <f>IF(A.最初に入力下さい!B8="","",A.最初に入力下さい!B8)</f>
        <v/>
      </c>
      <c r="N36" s="436"/>
      <c r="O36" s="436"/>
      <c r="P36" s="436"/>
      <c r="Q36" s="436"/>
      <c r="R36" s="436"/>
      <c r="S36" s="436"/>
      <c r="T36" s="436"/>
      <c r="U36" s="436"/>
      <c r="V36" s="17"/>
    </row>
    <row r="37" spans="1:22" s="15" customFormat="1" ht="14.25" customHeight="1" x14ac:dyDescent="0.15">
      <c r="A37" s="121"/>
      <c r="B37" s="121"/>
      <c r="C37" s="121"/>
      <c r="D37" s="121"/>
      <c r="E37" s="122"/>
      <c r="F37" s="121"/>
      <c r="G37" s="121"/>
      <c r="I37" s="16"/>
      <c r="J37" s="334" t="s">
        <v>4</v>
      </c>
      <c r="K37" s="334"/>
      <c r="L37" s="19"/>
      <c r="M37" s="403" t="str">
        <f>IF(A.最初に入力下さい!B9="","",A.最初に入力下さい!B9)</f>
        <v/>
      </c>
      <c r="N37" s="403"/>
      <c r="O37" s="403"/>
      <c r="P37" s="403"/>
      <c r="Q37" s="403"/>
      <c r="R37" s="403"/>
      <c r="S37" s="403"/>
      <c r="T37" s="403"/>
      <c r="U37" s="403"/>
      <c r="V37" s="21" t="s">
        <v>94</v>
      </c>
    </row>
    <row r="38" spans="1:22" ht="12" customHeight="1" x14ac:dyDescent="0.15">
      <c r="I38" s="7"/>
      <c r="J38" s="7"/>
      <c r="K38" s="7"/>
      <c r="L38" s="7"/>
      <c r="M38" s="336" t="str">
        <f>IF(A.最初に入力下さい!B15="","",A.最初に入力下さい!B15)</f>
        <v/>
      </c>
      <c r="N38" s="336"/>
      <c r="O38" s="336"/>
      <c r="P38" s="336"/>
      <c r="Q38" s="336"/>
      <c r="R38" s="336"/>
      <c r="S38" s="336"/>
      <c r="T38" s="336"/>
      <c r="U38" s="336"/>
      <c r="V38" s="103"/>
    </row>
    <row r="39" spans="1:22" ht="12" customHeight="1" x14ac:dyDescent="0.15">
      <c r="I39" s="7"/>
      <c r="J39" s="7"/>
      <c r="K39" s="7"/>
      <c r="L39" s="7"/>
      <c r="M39" s="336" t="str">
        <f>IF(A.最初に入力下さい!B16="","",A.最初に入力下さい!B16)</f>
        <v/>
      </c>
      <c r="N39" s="336"/>
      <c r="O39" s="336"/>
      <c r="P39" s="336"/>
      <c r="Q39" s="336"/>
      <c r="R39" s="336"/>
      <c r="S39" s="336"/>
      <c r="T39" s="336"/>
      <c r="U39" s="336"/>
      <c r="V39" s="103"/>
    </row>
    <row r="40" spans="1:22" ht="12" customHeight="1" x14ac:dyDescent="0.15">
      <c r="A40" s="360" t="s">
        <v>48</v>
      </c>
      <c r="B40" s="360"/>
      <c r="C40" s="360"/>
      <c r="D40" s="534">
        <f>K56</f>
        <v>0</v>
      </c>
      <c r="E40" s="534"/>
      <c r="F40" s="534"/>
      <c r="G40" s="534"/>
      <c r="H40" s="534"/>
      <c r="I40" s="342" t="s">
        <v>47</v>
      </c>
      <c r="J40" s="7"/>
      <c r="K40" s="7"/>
      <c r="L40" s="7"/>
      <c r="M40" s="336" t="str">
        <f>IF(A.最初に入力下さい!B17="","",A.最初に入力下さい!B17)</f>
        <v/>
      </c>
      <c r="N40" s="336"/>
      <c r="O40" s="336"/>
      <c r="P40" s="336"/>
      <c r="Q40" s="336"/>
      <c r="R40" s="336"/>
      <c r="S40" s="336"/>
      <c r="T40" s="336"/>
      <c r="U40" s="336"/>
      <c r="V40" s="103"/>
    </row>
    <row r="41" spans="1:22" s="24" customFormat="1" ht="22.5" customHeight="1" x14ac:dyDescent="0.25">
      <c r="A41" s="361"/>
      <c r="B41" s="361"/>
      <c r="C41" s="361"/>
      <c r="D41" s="535"/>
      <c r="E41" s="535"/>
      <c r="F41" s="535"/>
      <c r="G41" s="535"/>
      <c r="H41" s="535"/>
      <c r="I41" s="343"/>
      <c r="J41" s="22" t="str">
        <f>CONCATENATE("（消費税",H2,"％の契約他）")</f>
        <v>（消費税10％の契約他）</v>
      </c>
      <c r="K41" s="23"/>
      <c r="O41" s="25"/>
      <c r="P41" s="25"/>
      <c r="Q41" s="25"/>
      <c r="R41" s="25"/>
      <c r="S41" s="25"/>
      <c r="T41" s="25"/>
      <c r="U41" s="25"/>
      <c r="V41" s="25"/>
    </row>
    <row r="42" spans="1:22" s="24" customFormat="1" ht="7.5" customHeight="1" x14ac:dyDescent="0.25">
      <c r="A42" s="401" t="s">
        <v>49</v>
      </c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</row>
    <row r="43" spans="1:22" s="24" customFormat="1" ht="14.25" customHeight="1" thickBot="1" x14ac:dyDescent="0.3">
      <c r="A43" s="402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</row>
    <row r="44" spans="1:22" ht="18.75" customHeight="1" x14ac:dyDescent="0.2">
      <c r="A44" s="362" t="s">
        <v>72</v>
      </c>
      <c r="B44" s="354" t="s">
        <v>93</v>
      </c>
      <c r="C44" s="355"/>
      <c r="D44" s="356"/>
      <c r="E44" s="357" t="str">
        <f>IF(B.契約内容!$F$12="","",B.契約内容!$F$12)</f>
        <v/>
      </c>
      <c r="F44" s="358"/>
      <c r="G44" s="358"/>
      <c r="H44" s="359"/>
      <c r="I44" s="364" t="s">
        <v>8</v>
      </c>
      <c r="J44" s="365"/>
      <c r="K44" s="364" t="str">
        <f>IF(B.契約内容!$D$3="","",B.契約内容!$D$3)</f>
        <v/>
      </c>
      <c r="L44" s="366"/>
      <c r="M44" s="366"/>
      <c r="N44" s="366"/>
      <c r="O44" s="365"/>
      <c r="P44" s="441"/>
      <c r="Q44" s="442"/>
      <c r="R44" s="442"/>
      <c r="S44" s="442"/>
      <c r="T44" s="442"/>
      <c r="U44" s="442"/>
      <c r="V44" s="443"/>
    </row>
    <row r="45" spans="1:22" ht="18.75" customHeight="1" thickBot="1" x14ac:dyDescent="0.2">
      <c r="A45" s="363"/>
      <c r="B45" s="367" t="s">
        <v>9</v>
      </c>
      <c r="C45" s="368"/>
      <c r="D45" s="369"/>
      <c r="E45" s="370" t="str">
        <f>IF(B.契約内容!$D$15="","",B.契約内容!$D$15)</f>
        <v/>
      </c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2"/>
    </row>
    <row r="46" spans="1:22" ht="18.75" customHeight="1" thickBot="1" x14ac:dyDescent="0.2">
      <c r="A46" s="362" t="s">
        <v>68</v>
      </c>
      <c r="B46" s="416" t="s">
        <v>71</v>
      </c>
      <c r="C46" s="417"/>
      <c r="D46" s="418"/>
      <c r="E46" s="322">
        <f>H5</f>
        <v>0</v>
      </c>
      <c r="F46" s="323"/>
      <c r="G46" s="324" t="str">
        <f>IF(E46=1,"契　約",IF(E46=3,"契約予定","1：契約　　　　　3：契約予定"))</f>
        <v>1：契約　　　　　3：契約予定</v>
      </c>
      <c r="H46" s="325"/>
      <c r="I46" s="325"/>
      <c r="J46" s="325"/>
      <c r="K46" s="326"/>
      <c r="L46" s="326"/>
      <c r="M46" s="326"/>
      <c r="N46" s="326"/>
      <c r="O46" s="325"/>
      <c r="P46" s="325"/>
      <c r="Q46" s="325"/>
      <c r="R46" s="325"/>
      <c r="S46" s="325"/>
      <c r="T46" s="325"/>
      <c r="U46" s="325"/>
      <c r="V46" s="327"/>
    </row>
    <row r="47" spans="1:22" ht="18.75" customHeight="1" x14ac:dyDescent="0.15">
      <c r="A47" s="406"/>
      <c r="B47" s="413"/>
      <c r="C47" s="414"/>
      <c r="D47" s="414"/>
      <c r="E47" s="414"/>
      <c r="F47" s="415"/>
      <c r="G47" s="331" t="s">
        <v>5</v>
      </c>
      <c r="H47" s="350"/>
      <c r="I47" s="331" t="s">
        <v>6</v>
      </c>
      <c r="J47" s="332"/>
      <c r="K47" s="449" t="s">
        <v>7</v>
      </c>
      <c r="L47" s="366"/>
      <c r="M47" s="366"/>
      <c r="N47" s="450"/>
      <c r="O47" s="332" t="s">
        <v>73</v>
      </c>
      <c r="P47" s="332"/>
      <c r="Q47" s="332"/>
      <c r="R47" s="332"/>
      <c r="S47" s="332"/>
      <c r="T47" s="332"/>
      <c r="U47" s="332"/>
      <c r="V47" s="351"/>
    </row>
    <row r="48" spans="1:22" ht="18.75" customHeight="1" x14ac:dyDescent="0.15">
      <c r="A48" s="406"/>
      <c r="B48" s="407" t="s">
        <v>0</v>
      </c>
      <c r="C48" s="408"/>
      <c r="D48" s="409"/>
      <c r="E48" s="423"/>
      <c r="F48" s="424"/>
      <c r="G48" s="211">
        <f>B.契約内容!G18</f>
        <v>0</v>
      </c>
      <c r="H48" s="212"/>
      <c r="I48" s="211">
        <f>B.契約内容!G20</f>
        <v>0</v>
      </c>
      <c r="J48" s="213"/>
      <c r="K48" s="214">
        <f>B.契約内容!G15</f>
        <v>0</v>
      </c>
      <c r="L48" s="215"/>
      <c r="M48" s="215"/>
      <c r="N48" s="216"/>
      <c r="O48" s="421" t="str">
        <f>IF(B.契約内容!$D$17="","",B.契約内容!$D$17)</f>
        <v/>
      </c>
      <c r="P48" s="421"/>
      <c r="Q48" s="421"/>
      <c r="R48" s="421"/>
      <c r="S48" s="421"/>
      <c r="T48" s="421"/>
      <c r="U48" s="421"/>
      <c r="V48" s="422"/>
    </row>
    <row r="49" spans="1:22" ht="18.75" customHeight="1" x14ac:dyDescent="0.15">
      <c r="A49" s="406"/>
      <c r="B49" s="410" t="s">
        <v>42</v>
      </c>
      <c r="C49" s="411"/>
      <c r="D49" s="412"/>
      <c r="E49" s="425">
        <f>IF($G$48=0,0,G49/$G$48)</f>
        <v>0</v>
      </c>
      <c r="F49" s="426"/>
      <c r="G49" s="352">
        <f>H7</f>
        <v>0</v>
      </c>
      <c r="H49" s="420"/>
      <c r="I49" s="352">
        <f>IF(H8="",P8,H8)</f>
        <v>0</v>
      </c>
      <c r="J49" s="353"/>
      <c r="K49" s="437">
        <f t="shared" ref="K49:K56" si="0">G49+I49</f>
        <v>0</v>
      </c>
      <c r="L49" s="438"/>
      <c r="M49" s="438"/>
      <c r="N49" s="439"/>
      <c r="O49" s="427" t="str">
        <f>IF(H11="","",H11)</f>
        <v/>
      </c>
      <c r="P49" s="427"/>
      <c r="Q49" s="427"/>
      <c r="R49" s="427"/>
      <c r="S49" s="427"/>
      <c r="T49" s="427"/>
      <c r="U49" s="427"/>
      <c r="V49" s="428"/>
    </row>
    <row r="50" spans="1:22" ht="18.75" customHeight="1" x14ac:dyDescent="0.15">
      <c r="A50" s="406"/>
      <c r="B50" s="217" t="s">
        <v>51</v>
      </c>
      <c r="C50" s="218"/>
      <c r="D50" s="219"/>
      <c r="E50" s="320">
        <f>IF($G$48=0,0,G50/$G$48)</f>
        <v>0</v>
      </c>
      <c r="F50" s="321"/>
      <c r="G50" s="211">
        <f>H9</f>
        <v>0</v>
      </c>
      <c r="H50" s="212"/>
      <c r="I50" s="211">
        <f>IF(H10="",P10,H10)</f>
        <v>0</v>
      </c>
      <c r="J50" s="213"/>
      <c r="K50" s="214">
        <f t="shared" si="0"/>
        <v>0</v>
      </c>
      <c r="L50" s="215"/>
      <c r="M50" s="215"/>
      <c r="N50" s="216"/>
      <c r="O50" s="207" t="str">
        <f>IF(H12="","",H12)</f>
        <v/>
      </c>
      <c r="P50" s="207"/>
      <c r="Q50" s="207"/>
      <c r="R50" s="207"/>
      <c r="S50" s="207"/>
      <c r="T50" s="207"/>
      <c r="U50" s="207"/>
      <c r="V50" s="208"/>
    </row>
    <row r="51" spans="1:22" ht="18.75" customHeight="1" thickBot="1" x14ac:dyDescent="0.2">
      <c r="A51" s="363"/>
      <c r="B51" s="461" t="s">
        <v>99</v>
      </c>
      <c r="C51" s="462"/>
      <c r="D51" s="463"/>
      <c r="E51" s="491"/>
      <c r="F51" s="492"/>
      <c r="G51" s="348">
        <f>IF($E$46=3,0,G48-G49-G50)</f>
        <v>0</v>
      </c>
      <c r="H51" s="349"/>
      <c r="I51" s="348">
        <f>IF($E$46=3,0,I48-I49-I50)</f>
        <v>0</v>
      </c>
      <c r="J51" s="419"/>
      <c r="K51" s="345">
        <f>IF(E46=3,0,G51+I51)</f>
        <v>0</v>
      </c>
      <c r="L51" s="346"/>
      <c r="M51" s="346"/>
      <c r="N51" s="347"/>
      <c r="O51" s="489" t="str">
        <f>IF(H13="","",H13)</f>
        <v/>
      </c>
      <c r="P51" s="489"/>
      <c r="Q51" s="489"/>
      <c r="R51" s="489"/>
      <c r="S51" s="489"/>
      <c r="T51" s="489"/>
      <c r="U51" s="489"/>
      <c r="V51" s="490"/>
    </row>
    <row r="52" spans="1:22" ht="18.75" customHeight="1" x14ac:dyDescent="0.15">
      <c r="A52" s="390" t="s">
        <v>69</v>
      </c>
      <c r="B52" s="385" t="s">
        <v>167</v>
      </c>
      <c r="C52" s="386"/>
      <c r="D52" s="387"/>
      <c r="E52" s="381" t="s">
        <v>101</v>
      </c>
      <c r="F52" s="382"/>
      <c r="G52" s="479">
        <f>H14</f>
        <v>0</v>
      </c>
      <c r="H52" s="488"/>
      <c r="I52" s="479">
        <f>IF(H15="",P15,H15)</f>
        <v>0</v>
      </c>
      <c r="J52" s="480"/>
      <c r="K52" s="375">
        <f t="shared" si="0"/>
        <v>0</v>
      </c>
      <c r="L52" s="376"/>
      <c r="M52" s="376"/>
      <c r="N52" s="377"/>
      <c r="O52" s="432" t="str">
        <f>IF(H16="","",H16)</f>
        <v/>
      </c>
      <c r="P52" s="432"/>
      <c r="Q52" s="432"/>
      <c r="R52" s="432"/>
      <c r="S52" s="432"/>
      <c r="T52" s="432"/>
      <c r="U52" s="432"/>
      <c r="V52" s="433"/>
    </row>
    <row r="53" spans="1:22" ht="18.75" customHeight="1" x14ac:dyDescent="0.15">
      <c r="A53" s="391"/>
      <c r="B53" s="217" t="s">
        <v>168</v>
      </c>
      <c r="C53" s="218"/>
      <c r="D53" s="219"/>
      <c r="E53" s="209" t="s">
        <v>148</v>
      </c>
      <c r="F53" s="210"/>
      <c r="G53" s="211">
        <f>H17</f>
        <v>0</v>
      </c>
      <c r="H53" s="212"/>
      <c r="I53" s="211">
        <f>IF(H18="",P18,H18)</f>
        <v>0</v>
      </c>
      <c r="J53" s="213"/>
      <c r="K53" s="214">
        <f t="shared" ref="K53" si="1">G53+I53</f>
        <v>0</v>
      </c>
      <c r="L53" s="215"/>
      <c r="M53" s="215"/>
      <c r="N53" s="216"/>
      <c r="O53" s="206" t="str">
        <f>IF(H19="","",H19)</f>
        <v/>
      </c>
      <c r="P53" s="207"/>
      <c r="Q53" s="207"/>
      <c r="R53" s="207"/>
      <c r="S53" s="207"/>
      <c r="T53" s="207"/>
      <c r="U53" s="207"/>
      <c r="V53" s="208"/>
    </row>
    <row r="54" spans="1:22" ht="18.75" customHeight="1" thickBot="1" x14ac:dyDescent="0.2">
      <c r="A54" s="391"/>
      <c r="B54" s="485" t="s">
        <v>162</v>
      </c>
      <c r="C54" s="486"/>
      <c r="D54" s="487"/>
      <c r="E54" s="388" t="s">
        <v>67</v>
      </c>
      <c r="F54" s="389"/>
      <c r="G54" s="383">
        <f>H20</f>
        <v>0</v>
      </c>
      <c r="H54" s="384"/>
      <c r="I54" s="464"/>
      <c r="J54" s="465"/>
      <c r="K54" s="378">
        <f t="shared" si="0"/>
        <v>0</v>
      </c>
      <c r="L54" s="379"/>
      <c r="M54" s="379"/>
      <c r="N54" s="380"/>
      <c r="O54" s="434" t="str">
        <f>IF(H21="","",H21)</f>
        <v/>
      </c>
      <c r="P54" s="434"/>
      <c r="Q54" s="434"/>
      <c r="R54" s="434"/>
      <c r="S54" s="434"/>
      <c r="T54" s="434"/>
      <c r="U54" s="434"/>
      <c r="V54" s="435"/>
    </row>
    <row r="55" spans="1:22" ht="18.75" customHeight="1" thickBot="1" x14ac:dyDescent="0.2">
      <c r="A55" s="392"/>
      <c r="B55" s="393" t="s">
        <v>141</v>
      </c>
      <c r="C55" s="394"/>
      <c r="D55" s="395"/>
      <c r="E55" s="127"/>
      <c r="F55" s="128"/>
      <c r="G55" s="396">
        <f>SUM(G52:H54)</f>
        <v>0</v>
      </c>
      <c r="H55" s="397"/>
      <c r="I55" s="396">
        <f>SUM(I52:J54)</f>
        <v>0</v>
      </c>
      <c r="J55" s="397"/>
      <c r="K55" s="398">
        <f>SUM(K52:N54)</f>
        <v>0</v>
      </c>
      <c r="L55" s="399"/>
      <c r="M55" s="399"/>
      <c r="N55" s="400"/>
      <c r="O55" s="104"/>
      <c r="P55" s="89"/>
      <c r="Q55" s="89"/>
      <c r="R55" s="89"/>
      <c r="S55" s="89"/>
      <c r="T55" s="89"/>
      <c r="U55" s="89"/>
      <c r="V55" s="90"/>
    </row>
    <row r="56" spans="1:22" ht="18.75" customHeight="1" thickBot="1" x14ac:dyDescent="0.2">
      <c r="A56" s="482" t="s">
        <v>65</v>
      </c>
      <c r="B56" s="483"/>
      <c r="C56" s="483"/>
      <c r="D56" s="484"/>
      <c r="E56" s="446"/>
      <c r="F56" s="447"/>
      <c r="G56" s="396">
        <f>50:50+SUM(G52:G54)</f>
        <v>0</v>
      </c>
      <c r="H56" s="397"/>
      <c r="I56" s="396">
        <f>50:50+SUM(I52:I54)</f>
        <v>0</v>
      </c>
      <c r="J56" s="478"/>
      <c r="K56" s="398">
        <f t="shared" si="0"/>
        <v>0</v>
      </c>
      <c r="L56" s="399"/>
      <c r="M56" s="399"/>
      <c r="N56" s="400"/>
      <c r="O56" s="373" t="str">
        <f>IF(H22="","",H22)</f>
        <v/>
      </c>
      <c r="P56" s="373"/>
      <c r="Q56" s="373"/>
      <c r="R56" s="373"/>
      <c r="S56" s="373"/>
      <c r="T56" s="373"/>
      <c r="U56" s="373"/>
      <c r="V56" s="374"/>
    </row>
    <row r="57" spans="1:22" ht="18.75" customHeight="1" x14ac:dyDescent="0.15">
      <c r="A57" s="466" t="s">
        <v>80</v>
      </c>
      <c r="B57" s="467"/>
      <c r="C57" s="467"/>
      <c r="D57" s="467"/>
      <c r="E57" s="467"/>
      <c r="F57" s="468"/>
      <c r="G57" s="472" t="str">
        <f>IF(H23="","",H23)</f>
        <v/>
      </c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4"/>
    </row>
    <row r="58" spans="1:22" ht="18.75" customHeight="1" thickBot="1" x14ac:dyDescent="0.2">
      <c r="A58" s="469"/>
      <c r="B58" s="470"/>
      <c r="C58" s="470"/>
      <c r="D58" s="470"/>
      <c r="E58" s="470"/>
      <c r="F58" s="471"/>
      <c r="G58" s="475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7"/>
    </row>
    <row r="59" spans="1:22" ht="13.7" customHeight="1" x14ac:dyDescent="0.15">
      <c r="A59" s="129" t="s">
        <v>82</v>
      </c>
      <c r="B59" s="130"/>
      <c r="C59" s="130"/>
      <c r="D59" s="130"/>
      <c r="E59" s="130"/>
      <c r="F59" s="130"/>
      <c r="G59" s="130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ht="13.7" customHeight="1" x14ac:dyDescent="0.15">
      <c r="A60" s="481" t="s">
        <v>59</v>
      </c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N60" s="481"/>
      <c r="O60" s="481"/>
      <c r="P60" s="481"/>
      <c r="Q60" s="481"/>
      <c r="R60" s="481"/>
      <c r="S60" s="481"/>
      <c r="T60" s="481"/>
      <c r="U60" s="481"/>
      <c r="V60" s="481"/>
    </row>
    <row r="61" spans="1:22" ht="22.7" customHeight="1" x14ac:dyDescent="0.15">
      <c r="A61" s="444" t="s">
        <v>63</v>
      </c>
      <c r="B61" s="444"/>
      <c r="C61" s="444"/>
      <c r="D61" s="444"/>
      <c r="E61" s="445"/>
      <c r="F61" s="445"/>
      <c r="G61" s="445"/>
      <c r="H61" s="448" t="s">
        <v>64</v>
      </c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  <c r="V61" s="448"/>
    </row>
    <row r="62" spans="1:22" ht="22.7" customHeight="1" x14ac:dyDescent="0.15">
      <c r="A62" s="244" t="s">
        <v>90</v>
      </c>
      <c r="B62" s="245"/>
      <c r="C62" s="245"/>
      <c r="D62" s="246"/>
      <c r="E62" s="344" t="s">
        <v>89</v>
      </c>
      <c r="F62" s="344"/>
      <c r="G62" s="344"/>
      <c r="H62" s="344"/>
      <c r="I62" s="27" t="s">
        <v>6</v>
      </c>
      <c r="J62" s="337" t="s">
        <v>77</v>
      </c>
      <c r="K62" s="338"/>
      <c r="L62" s="338"/>
      <c r="M62" s="338"/>
      <c r="N62" s="338"/>
      <c r="O62" s="338"/>
      <c r="P62" s="339"/>
      <c r="Q62" s="337" t="s">
        <v>62</v>
      </c>
      <c r="R62" s="338"/>
      <c r="S62" s="338"/>
      <c r="T62" s="339"/>
      <c r="U62" s="338" t="s">
        <v>70</v>
      </c>
      <c r="V62" s="339"/>
    </row>
    <row r="63" spans="1:22" ht="22.7" customHeight="1" x14ac:dyDescent="0.15">
      <c r="A63" s="244"/>
      <c r="B63" s="245"/>
      <c r="C63" s="245"/>
      <c r="D63" s="246"/>
      <c r="E63" s="247" t="s">
        <v>74</v>
      </c>
      <c r="F63" s="247"/>
      <c r="G63" s="247"/>
      <c r="H63" s="247"/>
      <c r="I63" s="98" t="s">
        <v>149</v>
      </c>
      <c r="J63" s="337"/>
      <c r="K63" s="338"/>
      <c r="L63" s="338"/>
      <c r="M63" s="338"/>
      <c r="N63" s="338"/>
      <c r="O63" s="338"/>
      <c r="P63" s="339"/>
      <c r="Q63" s="28"/>
      <c r="R63" s="29"/>
      <c r="S63" s="29"/>
      <c r="T63" s="30"/>
      <c r="U63" s="430" t="s">
        <v>75</v>
      </c>
      <c r="V63" s="431"/>
    </row>
    <row r="64" spans="1:22" ht="22.7" customHeight="1" x14ac:dyDescent="0.15">
      <c r="A64" s="244"/>
      <c r="B64" s="245"/>
      <c r="C64" s="245"/>
      <c r="D64" s="246"/>
      <c r="E64" s="247" t="s">
        <v>74</v>
      </c>
      <c r="F64" s="247"/>
      <c r="G64" s="247"/>
      <c r="H64" s="247"/>
      <c r="I64" s="98" t="s">
        <v>149</v>
      </c>
      <c r="J64" s="337"/>
      <c r="K64" s="338"/>
      <c r="L64" s="338"/>
      <c r="M64" s="338"/>
      <c r="N64" s="338"/>
      <c r="O64" s="338"/>
      <c r="P64" s="339"/>
      <c r="Q64" s="28"/>
      <c r="R64" s="29"/>
      <c r="S64" s="29"/>
      <c r="T64" s="30"/>
      <c r="U64" s="430" t="s">
        <v>75</v>
      </c>
      <c r="V64" s="431"/>
    </row>
    <row r="65" spans="1:22" ht="22.7" customHeight="1" x14ac:dyDescent="0.15">
      <c r="A65" s="244"/>
      <c r="B65" s="245"/>
      <c r="C65" s="245"/>
      <c r="D65" s="246"/>
      <c r="E65" s="247" t="s">
        <v>74</v>
      </c>
      <c r="F65" s="247"/>
      <c r="G65" s="247"/>
      <c r="H65" s="247"/>
      <c r="I65" s="98" t="s">
        <v>149</v>
      </c>
      <c r="J65" s="337"/>
      <c r="K65" s="338"/>
      <c r="L65" s="338"/>
      <c r="M65" s="338"/>
      <c r="N65" s="338"/>
      <c r="O65" s="338"/>
      <c r="P65" s="339"/>
      <c r="Q65" s="28"/>
      <c r="R65" s="29"/>
      <c r="S65" s="29"/>
      <c r="T65" s="30"/>
      <c r="U65" s="430" t="s">
        <v>75</v>
      </c>
      <c r="V65" s="431"/>
    </row>
    <row r="66" spans="1:22" ht="22.7" customHeight="1" x14ac:dyDescent="0.15">
      <c r="A66" s="244"/>
      <c r="B66" s="245"/>
      <c r="C66" s="245"/>
      <c r="D66" s="246"/>
      <c r="E66" s="247" t="s">
        <v>74</v>
      </c>
      <c r="F66" s="247"/>
      <c r="G66" s="247"/>
      <c r="H66" s="247"/>
      <c r="I66" s="98" t="s">
        <v>149</v>
      </c>
      <c r="J66" s="337"/>
      <c r="K66" s="338"/>
      <c r="L66" s="338"/>
      <c r="M66" s="338"/>
      <c r="N66" s="338"/>
      <c r="O66" s="338"/>
      <c r="P66" s="339"/>
      <c r="Q66" s="28"/>
      <c r="R66" s="29"/>
      <c r="S66" s="29"/>
      <c r="T66" s="30"/>
      <c r="U66" s="430" t="s">
        <v>75</v>
      </c>
      <c r="V66" s="431"/>
    </row>
    <row r="67" spans="1:22" ht="22.7" customHeight="1" x14ac:dyDescent="0.15">
      <c r="A67" s="244"/>
      <c r="B67" s="245"/>
      <c r="C67" s="245"/>
      <c r="D67" s="246"/>
      <c r="E67" s="247" t="s">
        <v>74</v>
      </c>
      <c r="F67" s="247"/>
      <c r="G67" s="247"/>
      <c r="H67" s="247"/>
      <c r="I67" s="98" t="s">
        <v>149</v>
      </c>
      <c r="J67" s="337"/>
      <c r="K67" s="338"/>
      <c r="L67" s="338"/>
      <c r="M67" s="338"/>
      <c r="N67" s="338"/>
      <c r="O67" s="338"/>
      <c r="P67" s="339"/>
      <c r="Q67" s="28"/>
      <c r="R67" s="29"/>
      <c r="S67" s="29"/>
      <c r="T67" s="30"/>
      <c r="U67" s="430" t="s">
        <v>75</v>
      </c>
      <c r="V67" s="431"/>
    </row>
    <row r="68" spans="1:22" ht="22.7" customHeight="1" x14ac:dyDescent="0.15">
      <c r="A68" s="244"/>
      <c r="B68" s="245"/>
      <c r="C68" s="245"/>
      <c r="D68" s="246"/>
      <c r="E68" s="247" t="s">
        <v>74</v>
      </c>
      <c r="F68" s="247"/>
      <c r="G68" s="247"/>
      <c r="H68" s="247"/>
      <c r="I68" s="98" t="s">
        <v>149</v>
      </c>
      <c r="J68" s="337"/>
      <c r="K68" s="338"/>
      <c r="L68" s="338"/>
      <c r="M68" s="338"/>
      <c r="N68" s="338"/>
      <c r="O68" s="338"/>
      <c r="P68" s="339"/>
      <c r="Q68" s="28"/>
      <c r="R68" s="29"/>
      <c r="S68" s="29"/>
      <c r="T68" s="30"/>
      <c r="U68" s="430" t="s">
        <v>75</v>
      </c>
      <c r="V68" s="431"/>
    </row>
    <row r="69" spans="1:22" ht="22.7" customHeight="1" x14ac:dyDescent="0.15">
      <c r="A69" s="244"/>
      <c r="B69" s="245"/>
      <c r="C69" s="245"/>
      <c r="D69" s="246"/>
      <c r="E69" s="247" t="s">
        <v>74</v>
      </c>
      <c r="F69" s="247"/>
      <c r="G69" s="247"/>
      <c r="H69" s="247"/>
      <c r="I69" s="98" t="s">
        <v>149</v>
      </c>
      <c r="J69" s="337"/>
      <c r="K69" s="338"/>
      <c r="L69" s="338"/>
      <c r="M69" s="338"/>
      <c r="N69" s="338"/>
      <c r="O69" s="338"/>
      <c r="P69" s="339"/>
      <c r="Q69" s="28"/>
      <c r="R69" s="29"/>
      <c r="S69" s="29"/>
      <c r="T69" s="30"/>
      <c r="U69" s="430" t="s">
        <v>75</v>
      </c>
      <c r="V69" s="431"/>
    </row>
    <row r="70" spans="1:22" ht="22.7" customHeight="1" x14ac:dyDescent="0.15">
      <c r="A70" s="131"/>
      <c r="B70" s="132"/>
      <c r="C70" s="132"/>
      <c r="D70" s="133"/>
      <c r="E70" s="337" t="s">
        <v>76</v>
      </c>
      <c r="F70" s="338"/>
      <c r="G70" s="338"/>
      <c r="H70" s="338"/>
      <c r="I70" s="339"/>
      <c r="J70" s="337" t="s">
        <v>43</v>
      </c>
      <c r="K70" s="338"/>
      <c r="L70" s="338"/>
      <c r="M70" s="338"/>
      <c r="N70" s="338"/>
      <c r="O70" s="338"/>
      <c r="P70" s="339"/>
      <c r="Q70" s="31"/>
      <c r="R70" s="32"/>
      <c r="S70" s="32"/>
      <c r="T70" s="33"/>
      <c r="U70" s="459"/>
      <c r="V70" s="460"/>
    </row>
    <row r="71" spans="1:22" ht="7.5" customHeight="1" x14ac:dyDescent="0.15"/>
    <row r="72" spans="1:22" ht="12.2" customHeight="1" x14ac:dyDescent="0.15">
      <c r="A72" s="456" t="s">
        <v>81</v>
      </c>
      <c r="B72" s="456"/>
      <c r="C72" s="456"/>
      <c r="D72" s="456"/>
      <c r="E72" s="456"/>
      <c r="F72" s="456"/>
      <c r="G72" s="456"/>
      <c r="H72" s="344" t="s">
        <v>79</v>
      </c>
      <c r="I72" s="344"/>
      <c r="J72" s="344"/>
      <c r="K72" s="344"/>
      <c r="L72" s="344"/>
      <c r="M72" s="344"/>
      <c r="N72" s="344" t="s">
        <v>78</v>
      </c>
      <c r="O72" s="344"/>
      <c r="Q72" s="455" t="s">
        <v>10</v>
      </c>
      <c r="R72" s="455"/>
      <c r="S72" s="551"/>
      <c r="T72" s="552"/>
      <c r="U72" s="552"/>
      <c r="V72" s="553"/>
    </row>
    <row r="73" spans="1:22" ht="12.2" customHeight="1" x14ac:dyDescent="0.15">
      <c r="A73" s="456"/>
      <c r="B73" s="456"/>
      <c r="C73" s="456"/>
      <c r="D73" s="456"/>
      <c r="E73" s="456"/>
      <c r="F73" s="456"/>
      <c r="G73" s="456"/>
      <c r="H73" s="344"/>
      <c r="I73" s="344"/>
      <c r="J73" s="344"/>
      <c r="K73" s="344"/>
      <c r="L73" s="344"/>
      <c r="M73" s="344"/>
      <c r="N73" s="344"/>
      <c r="O73" s="344"/>
      <c r="P73" s="7"/>
      <c r="Q73" s="455"/>
      <c r="R73" s="455"/>
      <c r="S73" s="554"/>
      <c r="T73" s="555"/>
      <c r="U73" s="555"/>
      <c r="V73" s="556"/>
    </row>
    <row r="74" spans="1:22" ht="12.2" customHeight="1" x14ac:dyDescent="0.15">
      <c r="A74" s="456"/>
      <c r="B74" s="456"/>
      <c r="C74" s="456"/>
      <c r="D74" s="456"/>
      <c r="E74" s="456"/>
      <c r="F74" s="456"/>
      <c r="G74" s="456"/>
      <c r="H74" s="344"/>
      <c r="I74" s="344"/>
      <c r="J74" s="344"/>
      <c r="K74" s="344"/>
      <c r="L74" s="344"/>
      <c r="M74" s="344"/>
      <c r="N74" s="344"/>
      <c r="O74" s="344"/>
      <c r="P74" s="7"/>
      <c r="Q74" s="455" t="s">
        <v>11</v>
      </c>
      <c r="R74" s="455"/>
      <c r="S74" s="344"/>
      <c r="T74" s="344"/>
      <c r="U74" s="344"/>
      <c r="V74" s="344"/>
    </row>
    <row r="75" spans="1:22" ht="12.2" customHeight="1" x14ac:dyDescent="0.15">
      <c r="A75" s="456"/>
      <c r="B75" s="456"/>
      <c r="C75" s="456"/>
      <c r="D75" s="456"/>
      <c r="E75" s="456"/>
      <c r="F75" s="456"/>
      <c r="G75" s="456"/>
      <c r="H75" s="344"/>
      <c r="I75" s="344"/>
      <c r="J75" s="344"/>
      <c r="K75" s="344"/>
      <c r="L75" s="344"/>
      <c r="M75" s="344"/>
      <c r="N75" s="344"/>
      <c r="O75" s="344"/>
      <c r="P75" s="7"/>
      <c r="Q75" s="455"/>
      <c r="R75" s="455"/>
      <c r="S75" s="344"/>
      <c r="T75" s="344"/>
      <c r="U75" s="344"/>
      <c r="V75" s="344"/>
    </row>
    <row r="76" spans="1:22" ht="3" customHeight="1" x14ac:dyDescent="0.15">
      <c r="A76" s="155"/>
      <c r="B76" s="155"/>
      <c r="C76" s="155"/>
      <c r="D76" s="155"/>
      <c r="E76" s="155"/>
      <c r="F76" s="155"/>
      <c r="G76" s="155"/>
      <c r="H76" s="10"/>
      <c r="I76" s="10"/>
      <c r="J76" s="10"/>
      <c r="K76" s="10"/>
      <c r="L76" s="10"/>
      <c r="M76" s="10"/>
      <c r="N76" s="10"/>
      <c r="O76" s="10"/>
      <c r="P76" s="7"/>
      <c r="Q76" s="156"/>
      <c r="R76" s="157"/>
      <c r="S76" s="151"/>
      <c r="T76" s="151"/>
      <c r="U76" s="151"/>
      <c r="V76" s="151"/>
    </row>
    <row r="77" spans="1:22" s="7" customFormat="1" ht="14.25" customHeight="1" x14ac:dyDescent="0.25">
      <c r="A77" s="111"/>
      <c r="B77" s="111"/>
      <c r="C77" s="111"/>
      <c r="D77" s="111"/>
      <c r="E77" s="111"/>
      <c r="F77" s="134"/>
      <c r="G77" s="458" t="s">
        <v>113</v>
      </c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1">
        <f ca="1">R29</f>
        <v>44160</v>
      </c>
      <c r="S77" s="451"/>
      <c r="T77" s="451"/>
      <c r="U77" s="451"/>
      <c r="V77" s="451"/>
    </row>
    <row r="78" spans="1:22" s="11" customFormat="1" ht="14.25" customHeight="1" x14ac:dyDescent="0.25">
      <c r="A78" s="135"/>
      <c r="B78" s="136"/>
      <c r="C78" s="136"/>
      <c r="D78" s="136"/>
      <c r="E78" s="137"/>
      <c r="F78" s="137"/>
      <c r="G78" s="458"/>
      <c r="H78" s="458"/>
      <c r="I78" s="458"/>
      <c r="J78" s="458"/>
      <c r="K78" s="458"/>
      <c r="L78" s="458"/>
      <c r="M78" s="458"/>
      <c r="N78" s="458"/>
      <c r="O78" s="458"/>
      <c r="P78" s="458"/>
      <c r="Q78" s="458"/>
      <c r="R78" s="34"/>
      <c r="S78" s="35"/>
      <c r="T78" s="35"/>
      <c r="U78" s="35"/>
      <c r="V78" s="35"/>
    </row>
    <row r="79" spans="1:22" ht="14.25" customHeight="1" x14ac:dyDescent="0.15">
      <c r="A79" s="457" t="str">
        <f>A29</f>
        <v>　　請求書（消費税 10%)</v>
      </c>
      <c r="B79" s="457"/>
      <c r="C79" s="457"/>
      <c r="D79" s="457"/>
      <c r="E79" s="457"/>
      <c r="F79" s="457"/>
      <c r="G79" s="457"/>
      <c r="H79" s="457"/>
      <c r="I79" s="457"/>
      <c r="J79" s="457"/>
      <c r="K79" s="457"/>
      <c r="L79" s="457"/>
      <c r="M79" s="457"/>
      <c r="N79" s="457"/>
      <c r="O79" s="457"/>
      <c r="P79" s="457"/>
      <c r="Q79" s="457"/>
      <c r="R79" s="429"/>
      <c r="S79" s="429"/>
      <c r="T79" s="429"/>
      <c r="U79" s="429"/>
      <c r="V79" s="429"/>
    </row>
    <row r="80" spans="1:22" s="11" customFormat="1" ht="14.25" customHeight="1" x14ac:dyDescent="0.2">
      <c r="A80" s="457"/>
      <c r="B80" s="457"/>
      <c r="C80" s="457"/>
      <c r="D80" s="457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13"/>
      <c r="S80" s="12"/>
      <c r="T80" s="12"/>
      <c r="U80" s="12"/>
      <c r="V80" s="12"/>
    </row>
    <row r="81" spans="1:22" s="11" customFormat="1" ht="14.25" customHeight="1" x14ac:dyDescent="0.25">
      <c r="A81" s="135"/>
      <c r="B81" s="136"/>
      <c r="C81" s="136"/>
      <c r="D81" s="136"/>
      <c r="E81" s="137"/>
      <c r="F81" s="137"/>
      <c r="G81" s="138"/>
      <c r="H81" s="36"/>
      <c r="I81" s="36"/>
      <c r="J81" s="77"/>
      <c r="K81" s="77"/>
      <c r="L81" s="77"/>
      <c r="M81" s="77"/>
      <c r="N81" s="77"/>
      <c r="O81" s="77"/>
      <c r="P81" s="77"/>
      <c r="Q81" s="77"/>
      <c r="R81" s="34"/>
      <c r="S81" s="35"/>
      <c r="T81" s="35"/>
      <c r="U81" s="35"/>
      <c r="V81" s="35"/>
    </row>
    <row r="82" spans="1:22" s="15" customFormat="1" ht="14.25" customHeight="1" thickBot="1" x14ac:dyDescent="0.2">
      <c r="A82" s="121"/>
      <c r="B82" s="121"/>
      <c r="C82" s="121"/>
      <c r="D82" s="121"/>
      <c r="E82" s="122"/>
      <c r="F82" s="121"/>
      <c r="G82" s="121"/>
      <c r="I82" s="16"/>
      <c r="J82" s="452" t="s">
        <v>50</v>
      </c>
      <c r="K82" s="452"/>
      <c r="L82" s="37"/>
      <c r="M82" s="453" t="str">
        <f t="shared" ref="M82:M90" si="2">IF(M32="","",M32)</f>
        <v/>
      </c>
      <c r="N82" s="453"/>
      <c r="O82" s="453"/>
      <c r="P82" s="453"/>
      <c r="Q82" s="453"/>
      <c r="R82" s="453"/>
      <c r="S82" s="453"/>
      <c r="T82" s="453"/>
      <c r="U82" s="453"/>
      <c r="V82" s="17"/>
    </row>
    <row r="83" spans="1:22" s="15" customFormat="1" ht="11.25" customHeight="1" x14ac:dyDescent="0.15">
      <c r="A83" s="333"/>
      <c r="B83" s="333"/>
      <c r="C83" s="333"/>
      <c r="D83" s="333"/>
      <c r="E83" s="122"/>
      <c r="F83" s="121"/>
      <c r="G83" s="121"/>
      <c r="I83" s="16"/>
      <c r="J83" s="18"/>
      <c r="K83" s="18"/>
      <c r="L83" s="19"/>
      <c r="M83" s="454" t="str">
        <f t="shared" si="2"/>
        <v/>
      </c>
      <c r="N83" s="454"/>
      <c r="O83" s="454"/>
      <c r="P83" s="454"/>
      <c r="Q83" s="454"/>
      <c r="R83" s="454"/>
      <c r="S83" s="454"/>
      <c r="T83" s="454"/>
      <c r="U83" s="454"/>
      <c r="V83" s="17"/>
    </row>
    <row r="84" spans="1:22" s="15" customFormat="1" ht="14.25" customHeight="1" x14ac:dyDescent="0.15">
      <c r="A84" s="333"/>
      <c r="B84" s="333"/>
      <c r="C84" s="333"/>
      <c r="D84" s="333"/>
      <c r="E84" s="122"/>
      <c r="F84" s="121"/>
      <c r="G84" s="121"/>
      <c r="I84" s="16"/>
      <c r="J84" s="334" t="s">
        <v>60</v>
      </c>
      <c r="K84" s="334"/>
      <c r="L84" s="19"/>
      <c r="M84" s="403" t="str">
        <f t="shared" si="2"/>
        <v/>
      </c>
      <c r="N84" s="403"/>
      <c r="O84" s="403"/>
      <c r="P84" s="403"/>
      <c r="Q84" s="403"/>
      <c r="R84" s="403"/>
      <c r="S84" s="403"/>
      <c r="T84" s="403"/>
      <c r="U84" s="403"/>
      <c r="V84" s="17"/>
    </row>
    <row r="85" spans="1:22" s="15" customFormat="1" ht="14.25" customHeight="1" x14ac:dyDescent="0.15">
      <c r="A85" s="340" t="s">
        <v>83</v>
      </c>
      <c r="B85" s="340"/>
      <c r="C85" s="340"/>
      <c r="D85" s="340"/>
      <c r="E85" s="340"/>
      <c r="F85" s="340"/>
      <c r="G85" s="123"/>
      <c r="I85" s="16"/>
      <c r="J85" s="18"/>
      <c r="K85" s="18"/>
      <c r="L85" s="19"/>
      <c r="M85" s="403" t="str">
        <f t="shared" si="2"/>
        <v/>
      </c>
      <c r="N85" s="403"/>
      <c r="O85" s="403"/>
      <c r="P85" s="403"/>
      <c r="Q85" s="403"/>
      <c r="R85" s="403"/>
      <c r="S85" s="403"/>
      <c r="T85" s="403"/>
      <c r="U85" s="403"/>
      <c r="V85" s="17"/>
    </row>
    <row r="86" spans="1:22" s="15" customFormat="1" ht="21" customHeight="1" x14ac:dyDescent="0.2">
      <c r="A86" s="341"/>
      <c r="B86" s="341"/>
      <c r="C86" s="341"/>
      <c r="D86" s="341"/>
      <c r="E86" s="341"/>
      <c r="F86" s="341"/>
      <c r="G86" s="124" t="s">
        <v>1</v>
      </c>
      <c r="H86" s="20"/>
      <c r="I86" s="16"/>
      <c r="J86" s="334" t="s">
        <v>61</v>
      </c>
      <c r="K86" s="334"/>
      <c r="L86" s="19"/>
      <c r="M86" s="436" t="str">
        <f t="shared" si="2"/>
        <v/>
      </c>
      <c r="N86" s="436"/>
      <c r="O86" s="436"/>
      <c r="P86" s="436"/>
      <c r="Q86" s="436"/>
      <c r="R86" s="436"/>
      <c r="S86" s="436"/>
      <c r="T86" s="436"/>
      <c r="U86" s="436"/>
      <c r="V86" s="17"/>
    </row>
    <row r="87" spans="1:22" s="15" customFormat="1" ht="14.25" customHeight="1" x14ac:dyDescent="0.15">
      <c r="A87" s="121"/>
      <c r="B87" s="121"/>
      <c r="C87" s="121"/>
      <c r="D87" s="121"/>
      <c r="E87" s="122"/>
      <c r="F87" s="121"/>
      <c r="G87" s="121"/>
      <c r="I87" s="16"/>
      <c r="J87" s="334" t="s">
        <v>4</v>
      </c>
      <c r="K87" s="334"/>
      <c r="L87" s="19"/>
      <c r="M87" s="403" t="str">
        <f t="shared" si="2"/>
        <v/>
      </c>
      <c r="N87" s="403"/>
      <c r="O87" s="403"/>
      <c r="P87" s="403"/>
      <c r="Q87" s="403"/>
      <c r="R87" s="403"/>
      <c r="S87" s="403"/>
      <c r="T87" s="403"/>
      <c r="U87" s="403"/>
      <c r="V87" s="17"/>
    </row>
    <row r="88" spans="1:22" s="15" customFormat="1" ht="14.25" customHeight="1" x14ac:dyDescent="0.15">
      <c r="A88" s="121"/>
      <c r="B88" s="121"/>
      <c r="C88" s="121"/>
      <c r="D88" s="121"/>
      <c r="E88" s="122"/>
      <c r="F88" s="121"/>
      <c r="G88" s="121"/>
      <c r="I88" s="16"/>
      <c r="J88" s="16"/>
      <c r="K88" s="16"/>
      <c r="L88" s="16"/>
      <c r="M88" s="403" t="str">
        <f t="shared" si="2"/>
        <v/>
      </c>
      <c r="N88" s="403"/>
      <c r="O88" s="403"/>
      <c r="P88" s="403"/>
      <c r="Q88" s="403"/>
      <c r="R88" s="403"/>
      <c r="S88" s="403"/>
      <c r="T88" s="403"/>
      <c r="U88" s="403"/>
      <c r="V88" s="17"/>
    </row>
    <row r="89" spans="1:22" s="15" customFormat="1" ht="14.25" customHeight="1" x14ac:dyDescent="0.15">
      <c r="A89" s="121"/>
      <c r="B89" s="121"/>
      <c r="C89" s="121"/>
      <c r="D89" s="121"/>
      <c r="E89" s="122"/>
      <c r="F89" s="121"/>
      <c r="G89" s="121"/>
      <c r="I89" s="16"/>
      <c r="J89" s="16"/>
      <c r="K89" s="16"/>
      <c r="L89" s="16"/>
      <c r="M89" s="403" t="str">
        <f t="shared" si="2"/>
        <v/>
      </c>
      <c r="N89" s="403"/>
      <c r="O89" s="403"/>
      <c r="P89" s="403"/>
      <c r="Q89" s="403"/>
      <c r="R89" s="403"/>
      <c r="S89" s="403"/>
      <c r="T89" s="403"/>
      <c r="U89" s="403"/>
      <c r="V89" s="17"/>
    </row>
    <row r="90" spans="1:22" s="15" customFormat="1" ht="14.25" customHeight="1" x14ac:dyDescent="0.15">
      <c r="A90" s="360" t="s">
        <v>48</v>
      </c>
      <c r="B90" s="360"/>
      <c r="C90" s="360"/>
      <c r="D90" s="493">
        <f>D40</f>
        <v>0</v>
      </c>
      <c r="E90" s="493"/>
      <c r="F90" s="493"/>
      <c r="G90" s="493"/>
      <c r="H90" s="493"/>
      <c r="I90" s="342" t="s">
        <v>47</v>
      </c>
      <c r="J90" s="16"/>
      <c r="K90" s="16"/>
      <c r="L90" s="16"/>
      <c r="M90" s="403" t="str">
        <f t="shared" si="2"/>
        <v/>
      </c>
      <c r="N90" s="403"/>
      <c r="O90" s="403"/>
      <c r="P90" s="403"/>
      <c r="Q90" s="403"/>
      <c r="R90" s="403"/>
      <c r="S90" s="403"/>
      <c r="T90" s="403"/>
      <c r="U90" s="403"/>
      <c r="V90" s="17"/>
    </row>
    <row r="91" spans="1:22" s="24" customFormat="1" ht="14.25" customHeight="1" x14ac:dyDescent="0.25">
      <c r="A91" s="361"/>
      <c r="B91" s="361"/>
      <c r="C91" s="361"/>
      <c r="D91" s="494"/>
      <c r="E91" s="494"/>
      <c r="F91" s="494"/>
      <c r="G91" s="494"/>
      <c r="H91" s="494"/>
      <c r="I91" s="343"/>
      <c r="J91" s="23"/>
      <c r="K91" s="23"/>
      <c r="O91" s="25"/>
      <c r="P91" s="25"/>
      <c r="Q91" s="25"/>
      <c r="R91" s="25"/>
      <c r="S91" s="25"/>
      <c r="T91" s="25"/>
      <c r="U91" s="25"/>
      <c r="V91" s="25"/>
    </row>
    <row r="92" spans="1:22" s="24" customFormat="1" ht="14.25" customHeight="1" x14ac:dyDescent="0.25">
      <c r="A92" s="401" t="s">
        <v>49</v>
      </c>
      <c r="B92" s="401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</row>
    <row r="93" spans="1:22" s="24" customFormat="1" ht="14.25" customHeight="1" thickBot="1" x14ac:dyDescent="0.3">
      <c r="A93" s="402"/>
      <c r="B93" s="402"/>
      <c r="C93" s="402"/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2"/>
      <c r="V93" s="402"/>
    </row>
    <row r="94" spans="1:22" ht="21.75" customHeight="1" x14ac:dyDescent="0.2">
      <c r="A94" s="362" t="s">
        <v>72</v>
      </c>
      <c r="B94" s="354" t="s">
        <v>12</v>
      </c>
      <c r="C94" s="355"/>
      <c r="D94" s="356"/>
      <c r="E94" s="357" t="str">
        <f>IF(B.契約内容!$F$12="","",B.契約内容!$F$12)</f>
        <v/>
      </c>
      <c r="F94" s="358"/>
      <c r="G94" s="358"/>
      <c r="H94" s="359"/>
      <c r="I94" s="364" t="s">
        <v>8</v>
      </c>
      <c r="J94" s="365"/>
      <c r="K94" s="364" t="str">
        <f>IF(B.契約内容!$D$3="","",B.契約内容!$D$3)</f>
        <v/>
      </c>
      <c r="L94" s="366"/>
      <c r="M94" s="366"/>
      <c r="N94" s="366"/>
      <c r="O94" s="365"/>
      <c r="P94" s="441"/>
      <c r="Q94" s="442"/>
      <c r="R94" s="442"/>
      <c r="S94" s="442"/>
      <c r="T94" s="442"/>
      <c r="U94" s="442"/>
      <c r="V94" s="443"/>
    </row>
    <row r="95" spans="1:22" ht="21.75" customHeight="1" thickBot="1" x14ac:dyDescent="0.2">
      <c r="A95" s="363"/>
      <c r="B95" s="367" t="s">
        <v>9</v>
      </c>
      <c r="C95" s="368"/>
      <c r="D95" s="369"/>
      <c r="E95" s="370" t="str">
        <f>IF(B.契約内容!$D$15="","",B.契約内容!$D$15)</f>
        <v/>
      </c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2"/>
    </row>
    <row r="96" spans="1:22" ht="21.75" customHeight="1" x14ac:dyDescent="0.15">
      <c r="A96" s="362" t="s">
        <v>68</v>
      </c>
      <c r="B96" s="416" t="s">
        <v>71</v>
      </c>
      <c r="C96" s="417"/>
      <c r="D96" s="418"/>
      <c r="E96" s="495">
        <f>E46</f>
        <v>0</v>
      </c>
      <c r="F96" s="323"/>
      <c r="G96" s="324" t="str">
        <f>G46</f>
        <v>1：契約　　　　　3：契約予定</v>
      </c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7"/>
    </row>
    <row r="97" spans="1:22" ht="21.75" customHeight="1" x14ac:dyDescent="0.15">
      <c r="A97" s="406"/>
      <c r="B97" s="413"/>
      <c r="C97" s="414"/>
      <c r="D97" s="414"/>
      <c r="E97" s="414"/>
      <c r="F97" s="415"/>
      <c r="G97" s="331" t="s">
        <v>5</v>
      </c>
      <c r="H97" s="350"/>
      <c r="I97" s="331" t="s">
        <v>6</v>
      </c>
      <c r="J97" s="350"/>
      <c r="K97" s="331" t="s">
        <v>7</v>
      </c>
      <c r="L97" s="332"/>
      <c r="M97" s="332"/>
      <c r="N97" s="350"/>
      <c r="O97" s="331" t="s">
        <v>73</v>
      </c>
      <c r="P97" s="332"/>
      <c r="Q97" s="332"/>
      <c r="R97" s="332"/>
      <c r="S97" s="332"/>
      <c r="T97" s="332"/>
      <c r="U97" s="332"/>
      <c r="V97" s="351"/>
    </row>
    <row r="98" spans="1:22" ht="21.75" customHeight="1" x14ac:dyDescent="0.15">
      <c r="A98" s="406"/>
      <c r="B98" s="497" t="s">
        <v>0</v>
      </c>
      <c r="C98" s="498"/>
      <c r="D98" s="499"/>
      <c r="E98" s="423"/>
      <c r="F98" s="424"/>
      <c r="G98" s="211">
        <f t="shared" ref="G98:G103" si="3">G48</f>
        <v>0</v>
      </c>
      <c r="H98" s="212"/>
      <c r="I98" s="211">
        <f t="shared" ref="I98:I103" si="4">I48</f>
        <v>0</v>
      </c>
      <c r="J98" s="212"/>
      <c r="K98" s="532">
        <f t="shared" ref="K98:K103" si="5">K48</f>
        <v>0</v>
      </c>
      <c r="L98" s="215"/>
      <c r="M98" s="215"/>
      <c r="N98" s="533"/>
      <c r="O98" s="496" t="str">
        <f>IF(O48="","",O48)</f>
        <v/>
      </c>
      <c r="P98" s="421"/>
      <c r="Q98" s="421"/>
      <c r="R98" s="421"/>
      <c r="S98" s="421"/>
      <c r="T98" s="421"/>
      <c r="U98" s="421"/>
      <c r="V98" s="422"/>
    </row>
    <row r="99" spans="1:22" ht="21.75" customHeight="1" x14ac:dyDescent="0.15">
      <c r="A99" s="406"/>
      <c r="B99" s="497" t="s">
        <v>42</v>
      </c>
      <c r="C99" s="498"/>
      <c r="D99" s="499"/>
      <c r="E99" s="320">
        <f>IF($G$48=0,0,G99/$G$48)</f>
        <v>0</v>
      </c>
      <c r="F99" s="321"/>
      <c r="G99" s="211">
        <f t="shared" si="3"/>
        <v>0</v>
      </c>
      <c r="H99" s="212"/>
      <c r="I99" s="211">
        <f t="shared" si="4"/>
        <v>0</v>
      </c>
      <c r="J99" s="212"/>
      <c r="K99" s="532">
        <f t="shared" si="5"/>
        <v>0</v>
      </c>
      <c r="L99" s="215"/>
      <c r="M99" s="215"/>
      <c r="N99" s="533"/>
      <c r="O99" s="557" t="str">
        <f>IF(O49="","",O49)</f>
        <v/>
      </c>
      <c r="P99" s="558"/>
      <c r="Q99" s="558"/>
      <c r="R99" s="558"/>
      <c r="S99" s="558"/>
      <c r="T99" s="558"/>
      <c r="U99" s="558"/>
      <c r="V99" s="559"/>
    </row>
    <row r="100" spans="1:22" ht="21.75" customHeight="1" x14ac:dyDescent="0.15">
      <c r="A100" s="406"/>
      <c r="B100" s="497" t="s">
        <v>51</v>
      </c>
      <c r="C100" s="498"/>
      <c r="D100" s="499"/>
      <c r="E100" s="320">
        <f>IF($G$48=0,0,G100/$G$48)</f>
        <v>0</v>
      </c>
      <c r="F100" s="321"/>
      <c r="G100" s="211">
        <f t="shared" si="3"/>
        <v>0</v>
      </c>
      <c r="H100" s="212"/>
      <c r="I100" s="211">
        <f t="shared" si="4"/>
        <v>0</v>
      </c>
      <c r="J100" s="212"/>
      <c r="K100" s="532">
        <f t="shared" si="5"/>
        <v>0</v>
      </c>
      <c r="L100" s="215"/>
      <c r="M100" s="215"/>
      <c r="N100" s="533"/>
      <c r="O100" s="557" t="str">
        <f>IF(O50="","",O50)</f>
        <v/>
      </c>
      <c r="P100" s="558"/>
      <c r="Q100" s="558"/>
      <c r="R100" s="558"/>
      <c r="S100" s="558"/>
      <c r="T100" s="558"/>
      <c r="U100" s="558"/>
      <c r="V100" s="559"/>
    </row>
    <row r="101" spans="1:22" ht="21.75" customHeight="1" thickBot="1" x14ac:dyDescent="0.2">
      <c r="A101" s="363"/>
      <c r="B101" s="560" t="s">
        <v>66</v>
      </c>
      <c r="C101" s="561"/>
      <c r="D101" s="562"/>
      <c r="E101" s="521"/>
      <c r="F101" s="522"/>
      <c r="G101" s="500">
        <f t="shared" si="3"/>
        <v>0</v>
      </c>
      <c r="H101" s="501"/>
      <c r="I101" s="500">
        <f t="shared" si="4"/>
        <v>0</v>
      </c>
      <c r="J101" s="501"/>
      <c r="K101" s="502">
        <f t="shared" si="5"/>
        <v>0</v>
      </c>
      <c r="L101" s="503"/>
      <c r="M101" s="503"/>
      <c r="N101" s="504"/>
      <c r="O101" s="505" t="str">
        <f>IF(O51="","",O51)</f>
        <v/>
      </c>
      <c r="P101" s="506"/>
      <c r="Q101" s="506"/>
      <c r="R101" s="506"/>
      <c r="S101" s="506"/>
      <c r="T101" s="506"/>
      <c r="U101" s="506"/>
      <c r="V101" s="507"/>
    </row>
    <row r="102" spans="1:22" ht="21.75" customHeight="1" x14ac:dyDescent="0.15">
      <c r="A102" s="362" t="s">
        <v>69</v>
      </c>
      <c r="B102" s="385" t="s">
        <v>167</v>
      </c>
      <c r="C102" s="386"/>
      <c r="D102" s="387"/>
      <c r="E102" s="381" t="s">
        <v>101</v>
      </c>
      <c r="F102" s="518"/>
      <c r="G102" s="519">
        <f t="shared" si="3"/>
        <v>0</v>
      </c>
      <c r="H102" s="520"/>
      <c r="I102" s="519">
        <f t="shared" si="4"/>
        <v>0</v>
      </c>
      <c r="J102" s="520"/>
      <c r="K102" s="539">
        <f t="shared" si="5"/>
        <v>0</v>
      </c>
      <c r="L102" s="540"/>
      <c r="M102" s="540"/>
      <c r="N102" s="541"/>
      <c r="O102" s="542" t="str">
        <f>IF(O52="","",O52)</f>
        <v/>
      </c>
      <c r="P102" s="543"/>
      <c r="Q102" s="543"/>
      <c r="R102" s="543"/>
      <c r="S102" s="543"/>
      <c r="T102" s="543"/>
      <c r="U102" s="543"/>
      <c r="V102" s="544"/>
    </row>
    <row r="103" spans="1:22" ht="21.75" customHeight="1" x14ac:dyDescent="0.15">
      <c r="A103" s="406"/>
      <c r="B103" s="217" t="s">
        <v>168</v>
      </c>
      <c r="C103" s="218"/>
      <c r="D103" s="219"/>
      <c r="E103" s="209" t="s">
        <v>148</v>
      </c>
      <c r="F103" s="210"/>
      <c r="G103" s="211">
        <f t="shared" si="3"/>
        <v>0</v>
      </c>
      <c r="H103" s="212"/>
      <c r="I103" s="211">
        <f t="shared" si="4"/>
        <v>0</v>
      </c>
      <c r="J103" s="212"/>
      <c r="K103" s="532">
        <f t="shared" si="5"/>
        <v>0</v>
      </c>
      <c r="L103" s="215"/>
      <c r="M103" s="215"/>
      <c r="N103" s="533"/>
      <c r="O103" s="100"/>
      <c r="P103" s="19"/>
      <c r="Q103" s="19"/>
      <c r="R103" s="19"/>
      <c r="S103" s="19"/>
      <c r="T103" s="19"/>
      <c r="U103" s="19"/>
      <c r="V103" s="101"/>
    </row>
    <row r="104" spans="1:22" ht="21.75" customHeight="1" thickBot="1" x14ac:dyDescent="0.2">
      <c r="A104" s="406"/>
      <c r="B104" s="485" t="s">
        <v>162</v>
      </c>
      <c r="C104" s="486"/>
      <c r="D104" s="487"/>
      <c r="E104" s="521" t="s">
        <v>67</v>
      </c>
      <c r="F104" s="522"/>
      <c r="G104" s="523">
        <f t="shared" ref="G104:G105" si="6">G54</f>
        <v>0</v>
      </c>
      <c r="H104" s="524"/>
      <c r="I104" s="527"/>
      <c r="J104" s="528"/>
      <c r="K104" s="545">
        <f t="shared" ref="K104:K105" si="7">K54</f>
        <v>0</v>
      </c>
      <c r="L104" s="546"/>
      <c r="M104" s="546"/>
      <c r="N104" s="547"/>
      <c r="O104" s="548" t="str">
        <f t="shared" ref="O104" si="8">IF(O54="","",O54)</f>
        <v/>
      </c>
      <c r="P104" s="549"/>
      <c r="Q104" s="549"/>
      <c r="R104" s="549"/>
      <c r="S104" s="549"/>
      <c r="T104" s="549"/>
      <c r="U104" s="549"/>
      <c r="V104" s="550"/>
    </row>
    <row r="105" spans="1:22" ht="21.75" customHeight="1" thickBot="1" x14ac:dyDescent="0.2">
      <c r="A105" s="363"/>
      <c r="B105" s="529" t="s">
        <v>141</v>
      </c>
      <c r="C105" s="530"/>
      <c r="D105" s="531"/>
      <c r="E105" s="446"/>
      <c r="F105" s="447"/>
      <c r="G105" s="396">
        <f t="shared" si="6"/>
        <v>0</v>
      </c>
      <c r="H105" s="397"/>
      <c r="I105" s="396">
        <f>I55</f>
        <v>0</v>
      </c>
      <c r="J105" s="397"/>
      <c r="K105" s="525">
        <f t="shared" si="7"/>
        <v>0</v>
      </c>
      <c r="L105" s="399"/>
      <c r="M105" s="399"/>
      <c r="N105" s="526"/>
      <c r="O105" s="86"/>
      <c r="P105" s="87"/>
      <c r="Q105" s="87"/>
      <c r="R105" s="87"/>
      <c r="S105" s="87"/>
      <c r="T105" s="87"/>
      <c r="U105" s="87"/>
      <c r="V105" s="88"/>
    </row>
    <row r="106" spans="1:22" ht="21.75" customHeight="1" thickBot="1" x14ac:dyDescent="0.2">
      <c r="A106" s="482" t="s">
        <v>65</v>
      </c>
      <c r="B106" s="483"/>
      <c r="C106" s="483"/>
      <c r="D106" s="484"/>
      <c r="E106" s="446"/>
      <c r="F106" s="447"/>
      <c r="G106" s="396">
        <f t="shared" ref="G106" si="9">G56</f>
        <v>0</v>
      </c>
      <c r="H106" s="397"/>
      <c r="I106" s="396">
        <f t="shared" ref="I106" si="10">I56</f>
        <v>0</v>
      </c>
      <c r="J106" s="397"/>
      <c r="K106" s="525">
        <f t="shared" ref="K106" si="11">K56</f>
        <v>0</v>
      </c>
      <c r="L106" s="399"/>
      <c r="M106" s="399"/>
      <c r="N106" s="526"/>
      <c r="O106" s="536" t="str">
        <f t="shared" ref="O106" si="12">IF(O56="","",O56)</f>
        <v/>
      </c>
      <c r="P106" s="537"/>
      <c r="Q106" s="537"/>
      <c r="R106" s="537"/>
      <c r="S106" s="537"/>
      <c r="T106" s="537"/>
      <c r="U106" s="537"/>
      <c r="V106" s="538"/>
    </row>
    <row r="107" spans="1:22" ht="21.75" customHeight="1" x14ac:dyDescent="0.15">
      <c r="A107" s="508" t="s">
        <v>80</v>
      </c>
      <c r="B107" s="467"/>
      <c r="C107" s="467"/>
      <c r="D107" s="467"/>
      <c r="E107" s="467"/>
      <c r="F107" s="468"/>
      <c r="G107" s="512" t="str">
        <f>IF(G57="","",G57)</f>
        <v/>
      </c>
      <c r="H107" s="513"/>
      <c r="I107" s="513"/>
      <c r="J107" s="513"/>
      <c r="K107" s="513"/>
      <c r="L107" s="513"/>
      <c r="M107" s="513"/>
      <c r="N107" s="513"/>
      <c r="O107" s="513"/>
      <c r="P107" s="513"/>
      <c r="Q107" s="513"/>
      <c r="R107" s="513"/>
      <c r="S107" s="513"/>
      <c r="T107" s="513"/>
      <c r="U107" s="513"/>
      <c r="V107" s="514"/>
    </row>
    <row r="108" spans="1:22" ht="21.75" customHeight="1" x14ac:dyDescent="0.15">
      <c r="A108" s="509"/>
      <c r="B108" s="510"/>
      <c r="C108" s="510"/>
      <c r="D108" s="510"/>
      <c r="E108" s="510"/>
      <c r="F108" s="511"/>
      <c r="G108" s="515"/>
      <c r="H108" s="516"/>
      <c r="I108" s="516"/>
      <c r="J108" s="516"/>
      <c r="K108" s="516"/>
      <c r="L108" s="516"/>
      <c r="M108" s="516"/>
      <c r="N108" s="516"/>
      <c r="O108" s="516"/>
      <c r="P108" s="516"/>
      <c r="Q108" s="516"/>
      <c r="R108" s="516"/>
      <c r="S108" s="516"/>
      <c r="T108" s="516"/>
      <c r="U108" s="516"/>
      <c r="V108" s="517"/>
    </row>
    <row r="109" spans="1:22" ht="19.5" customHeight="1" x14ac:dyDescent="0.15"/>
  </sheetData>
  <sheetProtection algorithmName="SHA-512" hashValue="744MGn0tSZue4uDrOqiQux9xdCi9Mbwr1Id+FIaIobFqSohTQBfz1wqjICAsE2kqbfNk0hrN2Tbpnaaee35WbQ==" saltValue="gF8yJNamlXQEgtbq8tD4vQ==" spinCount="100000" sheet="1" selectLockedCells="1"/>
  <mergeCells count="320">
    <mergeCell ref="B28:V28"/>
    <mergeCell ref="D40:H41"/>
    <mergeCell ref="O106:V106"/>
    <mergeCell ref="I102:J102"/>
    <mergeCell ref="K102:N102"/>
    <mergeCell ref="O102:V102"/>
    <mergeCell ref="K104:N104"/>
    <mergeCell ref="O104:V104"/>
    <mergeCell ref="S72:V73"/>
    <mergeCell ref="E99:F99"/>
    <mergeCell ref="G99:H99"/>
    <mergeCell ref="I99:J99"/>
    <mergeCell ref="K99:N99"/>
    <mergeCell ref="O99:V99"/>
    <mergeCell ref="E98:F98"/>
    <mergeCell ref="K100:N100"/>
    <mergeCell ref="O100:V100"/>
    <mergeCell ref="B101:D101"/>
    <mergeCell ref="E101:F101"/>
    <mergeCell ref="G98:H98"/>
    <mergeCell ref="I98:J98"/>
    <mergeCell ref="K98:N98"/>
    <mergeCell ref="A85:F86"/>
    <mergeCell ref="M85:U85"/>
    <mergeCell ref="A107:F108"/>
    <mergeCell ref="G107:V108"/>
    <mergeCell ref="A106:D106"/>
    <mergeCell ref="E106:F106"/>
    <mergeCell ref="G106:H106"/>
    <mergeCell ref="I106:J106"/>
    <mergeCell ref="B102:D102"/>
    <mergeCell ref="E102:F102"/>
    <mergeCell ref="G102:H102"/>
    <mergeCell ref="B104:D104"/>
    <mergeCell ref="E104:F104"/>
    <mergeCell ref="G104:H104"/>
    <mergeCell ref="K106:N106"/>
    <mergeCell ref="I104:J104"/>
    <mergeCell ref="G105:H105"/>
    <mergeCell ref="I105:J105"/>
    <mergeCell ref="K105:N105"/>
    <mergeCell ref="B105:D105"/>
    <mergeCell ref="A102:A105"/>
    <mergeCell ref="E105:F105"/>
    <mergeCell ref="G103:H103"/>
    <mergeCell ref="I103:J103"/>
    <mergeCell ref="K103:N103"/>
    <mergeCell ref="B103:D103"/>
    <mergeCell ref="A96:A101"/>
    <mergeCell ref="B96:D96"/>
    <mergeCell ref="E96:F96"/>
    <mergeCell ref="G96:V96"/>
    <mergeCell ref="B97:F97"/>
    <mergeCell ref="G97:H97"/>
    <mergeCell ref="I97:J97"/>
    <mergeCell ref="G100:H100"/>
    <mergeCell ref="I100:J100"/>
    <mergeCell ref="O98:V98"/>
    <mergeCell ref="B99:D99"/>
    <mergeCell ref="G101:H101"/>
    <mergeCell ref="I101:J101"/>
    <mergeCell ref="K101:N101"/>
    <mergeCell ref="O101:V101"/>
    <mergeCell ref="B100:D100"/>
    <mergeCell ref="E100:F100"/>
    <mergeCell ref="K97:N97"/>
    <mergeCell ref="O97:V97"/>
    <mergeCell ref="B98:D98"/>
    <mergeCell ref="J86:K86"/>
    <mergeCell ref="M86:U86"/>
    <mergeCell ref="J87:K87"/>
    <mergeCell ref="M87:U87"/>
    <mergeCell ref="M88:U88"/>
    <mergeCell ref="M89:U89"/>
    <mergeCell ref="B95:D95"/>
    <mergeCell ref="E95:V95"/>
    <mergeCell ref="A90:C91"/>
    <mergeCell ref="I90:I91"/>
    <mergeCell ref="M90:U90"/>
    <mergeCell ref="D90:H91"/>
    <mergeCell ref="A92:V93"/>
    <mergeCell ref="A94:A95"/>
    <mergeCell ref="B94:D94"/>
    <mergeCell ref="E94:H94"/>
    <mergeCell ref="I94:J94"/>
    <mergeCell ref="K94:O94"/>
    <mergeCell ref="P94:V94"/>
    <mergeCell ref="U70:V70"/>
    <mergeCell ref="Q62:T62"/>
    <mergeCell ref="E70:I70"/>
    <mergeCell ref="J68:P68"/>
    <mergeCell ref="J69:P69"/>
    <mergeCell ref="B51:D51"/>
    <mergeCell ref="I54:J54"/>
    <mergeCell ref="E64:H64"/>
    <mergeCell ref="E62:H62"/>
    <mergeCell ref="A62:D62"/>
    <mergeCell ref="A63:D63"/>
    <mergeCell ref="A57:F58"/>
    <mergeCell ref="G57:V58"/>
    <mergeCell ref="I56:J56"/>
    <mergeCell ref="K56:N56"/>
    <mergeCell ref="I52:J52"/>
    <mergeCell ref="J62:P62"/>
    <mergeCell ref="J63:P63"/>
    <mergeCell ref="A60:V60"/>
    <mergeCell ref="A56:D56"/>
    <mergeCell ref="B54:D54"/>
    <mergeCell ref="G52:H52"/>
    <mergeCell ref="O51:V51"/>
    <mergeCell ref="E51:F51"/>
    <mergeCell ref="R77:V77"/>
    <mergeCell ref="J82:K82"/>
    <mergeCell ref="M82:U82"/>
    <mergeCell ref="A83:D84"/>
    <mergeCell ref="M83:U83"/>
    <mergeCell ref="J84:K84"/>
    <mergeCell ref="M84:U84"/>
    <mergeCell ref="N73:O75"/>
    <mergeCell ref="N72:O72"/>
    <mergeCell ref="H72:M72"/>
    <mergeCell ref="H73:M75"/>
    <mergeCell ref="Q74:R75"/>
    <mergeCell ref="A72:G72"/>
    <mergeCell ref="A73:G75"/>
    <mergeCell ref="Q72:R73"/>
    <mergeCell ref="A79:Q80"/>
    <mergeCell ref="R79:V79"/>
    <mergeCell ref="G77:Q78"/>
    <mergeCell ref="R29:V29"/>
    <mergeCell ref="U62:V62"/>
    <mergeCell ref="U63:V63"/>
    <mergeCell ref="U64:V64"/>
    <mergeCell ref="U65:V65"/>
    <mergeCell ref="U66:V66"/>
    <mergeCell ref="U67:V67"/>
    <mergeCell ref="U68:V68"/>
    <mergeCell ref="U69:V69"/>
    <mergeCell ref="O52:V52"/>
    <mergeCell ref="O54:V54"/>
    <mergeCell ref="M36:U36"/>
    <mergeCell ref="K49:N49"/>
    <mergeCell ref="A29:Q30"/>
    <mergeCell ref="M37:U37"/>
    <mergeCell ref="M40:U40"/>
    <mergeCell ref="P44:V44"/>
    <mergeCell ref="J66:P66"/>
    <mergeCell ref="J64:P64"/>
    <mergeCell ref="J65:P65"/>
    <mergeCell ref="A61:G61"/>
    <mergeCell ref="E56:F56"/>
    <mergeCell ref="H61:V61"/>
    <mergeCell ref="K47:N47"/>
    <mergeCell ref="M39:U39"/>
    <mergeCell ref="A42:V43"/>
    <mergeCell ref="M35:U35"/>
    <mergeCell ref="M32:U32"/>
    <mergeCell ref="M33:U33"/>
    <mergeCell ref="M34:U34"/>
    <mergeCell ref="J36:K36"/>
    <mergeCell ref="A46:A51"/>
    <mergeCell ref="B48:D48"/>
    <mergeCell ref="B49:D49"/>
    <mergeCell ref="B50:D50"/>
    <mergeCell ref="B47:F47"/>
    <mergeCell ref="B46:D46"/>
    <mergeCell ref="I51:J51"/>
    <mergeCell ref="G50:H50"/>
    <mergeCell ref="G49:H49"/>
    <mergeCell ref="O48:V48"/>
    <mergeCell ref="E48:F48"/>
    <mergeCell ref="E49:F49"/>
    <mergeCell ref="O50:V50"/>
    <mergeCell ref="O49:V49"/>
    <mergeCell ref="K48:N48"/>
    <mergeCell ref="K52:N52"/>
    <mergeCell ref="K54:N54"/>
    <mergeCell ref="E52:F52"/>
    <mergeCell ref="G54:H54"/>
    <mergeCell ref="B52:D52"/>
    <mergeCell ref="E54:F54"/>
    <mergeCell ref="E66:H66"/>
    <mergeCell ref="A64:D64"/>
    <mergeCell ref="A52:A55"/>
    <mergeCell ref="B55:D55"/>
    <mergeCell ref="I55:J55"/>
    <mergeCell ref="G55:H55"/>
    <mergeCell ref="K55:N55"/>
    <mergeCell ref="G56:H56"/>
    <mergeCell ref="J70:P70"/>
    <mergeCell ref="J67:P67"/>
    <mergeCell ref="E65:H65"/>
    <mergeCell ref="A35:F36"/>
    <mergeCell ref="J37:K37"/>
    <mergeCell ref="I40:I41"/>
    <mergeCell ref="S74:V75"/>
    <mergeCell ref="K50:N50"/>
    <mergeCell ref="K51:N51"/>
    <mergeCell ref="G51:H51"/>
    <mergeCell ref="G47:H47"/>
    <mergeCell ref="E63:H63"/>
    <mergeCell ref="O47:V47"/>
    <mergeCell ref="I49:J49"/>
    <mergeCell ref="G48:H48"/>
    <mergeCell ref="B44:D44"/>
    <mergeCell ref="E44:H44"/>
    <mergeCell ref="A40:C41"/>
    <mergeCell ref="A44:A45"/>
    <mergeCell ref="I44:J44"/>
    <mergeCell ref="K44:O44"/>
    <mergeCell ref="B45:D45"/>
    <mergeCell ref="E45:V45"/>
    <mergeCell ref="O56:V56"/>
    <mergeCell ref="A5:A13"/>
    <mergeCell ref="K5:V5"/>
    <mergeCell ref="K6:V6"/>
    <mergeCell ref="P8:R8"/>
    <mergeCell ref="B26:V26"/>
    <mergeCell ref="B27:V27"/>
    <mergeCell ref="K2:V2"/>
    <mergeCell ref="K4:V4"/>
    <mergeCell ref="E50:F50"/>
    <mergeCell ref="I48:J48"/>
    <mergeCell ref="I50:J50"/>
    <mergeCell ref="E46:F46"/>
    <mergeCell ref="G46:V46"/>
    <mergeCell ref="H10:J10"/>
    <mergeCell ref="H12:J12"/>
    <mergeCell ref="H8:J8"/>
    <mergeCell ref="H11:J11"/>
    <mergeCell ref="P7:R7"/>
    <mergeCell ref="H2:J2"/>
    <mergeCell ref="I47:J47"/>
    <mergeCell ref="A33:D34"/>
    <mergeCell ref="J34:K34"/>
    <mergeCell ref="J32:K32"/>
    <mergeCell ref="M38:U38"/>
    <mergeCell ref="A14:A22"/>
    <mergeCell ref="A23:A25"/>
    <mergeCell ref="B13:G13"/>
    <mergeCell ref="B25:G25"/>
    <mergeCell ref="B8:G8"/>
    <mergeCell ref="B22:G22"/>
    <mergeCell ref="B23:G23"/>
    <mergeCell ref="B2:G2"/>
    <mergeCell ref="B4:G4"/>
    <mergeCell ref="B5:G5"/>
    <mergeCell ref="B6:G6"/>
    <mergeCell ref="B7:G7"/>
    <mergeCell ref="C21:G21"/>
    <mergeCell ref="B20:B21"/>
    <mergeCell ref="C19:G19"/>
    <mergeCell ref="B17:B19"/>
    <mergeCell ref="C16:G16"/>
    <mergeCell ref="B14:B16"/>
    <mergeCell ref="B12:G12"/>
    <mergeCell ref="B11:G11"/>
    <mergeCell ref="B9:G9"/>
    <mergeCell ref="B10:G10"/>
    <mergeCell ref="B3:G3"/>
    <mergeCell ref="A2:A4"/>
    <mergeCell ref="P15:R15"/>
    <mergeCell ref="H17:J17"/>
    <mergeCell ref="H18:J18"/>
    <mergeCell ref="K19:V19"/>
    <mergeCell ref="H19:J19"/>
    <mergeCell ref="S18:V18"/>
    <mergeCell ref="P18:R18"/>
    <mergeCell ref="K17:V17"/>
    <mergeCell ref="H16:J16"/>
    <mergeCell ref="H15:J15"/>
    <mergeCell ref="S15:V15"/>
    <mergeCell ref="K16:V16"/>
    <mergeCell ref="K14:V14"/>
    <mergeCell ref="S8:V8"/>
    <mergeCell ref="K8:O8"/>
    <mergeCell ref="K11:V11"/>
    <mergeCell ref="K9:O9"/>
    <mergeCell ref="K10:O10"/>
    <mergeCell ref="H9:J9"/>
    <mergeCell ref="K3:V3"/>
    <mergeCell ref="H3:J3"/>
    <mergeCell ref="S7:V7"/>
    <mergeCell ref="S9:V9"/>
    <mergeCell ref="S10:V10"/>
    <mergeCell ref="H13:J13"/>
    <mergeCell ref="H14:J14"/>
    <mergeCell ref="K12:V12"/>
    <mergeCell ref="K7:O7"/>
    <mergeCell ref="K13:V13"/>
    <mergeCell ref="P10:R10"/>
    <mergeCell ref="P9:R9"/>
    <mergeCell ref="H4:J4"/>
    <mergeCell ref="H5:J5"/>
    <mergeCell ref="H6:J6"/>
    <mergeCell ref="H7:J7"/>
    <mergeCell ref="O53:V53"/>
    <mergeCell ref="E103:F103"/>
    <mergeCell ref="G53:H53"/>
    <mergeCell ref="I53:J53"/>
    <mergeCell ref="K53:N53"/>
    <mergeCell ref="E53:F53"/>
    <mergeCell ref="B53:D53"/>
    <mergeCell ref="H20:J20"/>
    <mergeCell ref="K22:V22"/>
    <mergeCell ref="K20:V20"/>
    <mergeCell ref="K21:V21"/>
    <mergeCell ref="H25:J25"/>
    <mergeCell ref="K25:V25"/>
    <mergeCell ref="H23:V23"/>
    <mergeCell ref="H21:J21"/>
    <mergeCell ref="H22:J22"/>
    <mergeCell ref="A69:D69"/>
    <mergeCell ref="A65:D65"/>
    <mergeCell ref="A66:D66"/>
    <mergeCell ref="A67:D67"/>
    <mergeCell ref="A68:D68"/>
    <mergeCell ref="E67:H67"/>
    <mergeCell ref="E68:H68"/>
    <mergeCell ref="E69:H69"/>
  </mergeCells>
  <phoneticPr fontId="3"/>
  <dataValidations count="2">
    <dataValidation type="whole" operator="greaterThan" allowBlank="1" showInputMessage="1" showErrorMessage="1" sqref="H14:H15 H17:H18 H20 H7:H10" xr:uid="{00000000-0002-0000-0200-000000000000}">
      <formula1>-9999999999</formula1>
    </dataValidation>
    <dataValidation type="date" operator="greaterThan" allowBlank="1" showInputMessage="1" showErrorMessage="1" sqref="H4" xr:uid="{00000000-0002-0000-0200-000001000000}">
      <formula1>41690</formula1>
    </dataValidation>
  </dataValidations>
  <pageMargins left="0.78740157480314965" right="0.39370078740157483" top="0.39370078740157483" bottom="0.43307086614173229" header="0.39370078740157483" footer="0.39370078740157483"/>
  <pageSetup paperSize="9" orientation="portrait" r:id="rId1"/>
  <headerFooter alignWithMargins="0">
    <oddFooter xml:space="preserve">&amp;L&amp;8出力日時：&amp;D　&amp;T&amp;R&amp;8萩原建設請求書ｖｅｒ3.0a
</oddFooter>
  </headerFooter>
  <rowBreaks count="1" manualBreakCount="1">
    <brk id="7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5"/>
  <sheetViews>
    <sheetView topLeftCell="A70" zoomScaleNormal="100" workbookViewId="0">
      <selection activeCell="G44" sqref="G44:V45"/>
    </sheetView>
  </sheetViews>
  <sheetFormatPr defaultColWidth="9" defaultRowHeight="15" customHeight="1" x14ac:dyDescent="0.15"/>
  <cols>
    <col min="1" max="1" width="3.75" style="125" customWidth="1"/>
    <col min="2" max="2" width="2.125" style="125" customWidth="1"/>
    <col min="3" max="4" width="5.625" style="125" customWidth="1"/>
    <col min="5" max="5" width="2.625" style="126" customWidth="1"/>
    <col min="6" max="6" width="2.625" style="125" customWidth="1"/>
    <col min="7" max="7" width="6.25" style="125" customWidth="1"/>
    <col min="8" max="8" width="6.25" style="9" customWidth="1"/>
    <col min="9" max="9" width="5.625" style="9" customWidth="1"/>
    <col min="10" max="10" width="4.5" style="9" customWidth="1"/>
    <col min="11" max="11" width="4.625" style="9" customWidth="1"/>
    <col min="12" max="12" width="1.375" style="9" customWidth="1"/>
    <col min="13" max="15" width="3.625" style="9" customWidth="1"/>
    <col min="16" max="16" width="4.125" style="9" customWidth="1"/>
    <col min="17" max="17" width="1.875" style="9" customWidth="1"/>
    <col min="18" max="20" width="5.625" style="9" customWidth="1"/>
    <col min="21" max="22" width="3.5" style="9" customWidth="1"/>
    <col min="23" max="16384" width="9" style="9"/>
  </cols>
  <sheetData>
    <row r="1" spans="1:23" s="7" customFormat="1" ht="15" customHeight="1" thickBot="1" x14ac:dyDescent="0.2">
      <c r="A1" s="111"/>
      <c r="B1" s="111"/>
      <c r="C1" s="111"/>
      <c r="D1" s="111"/>
      <c r="E1" s="112"/>
      <c r="F1" s="111"/>
      <c r="G1" s="111"/>
    </row>
    <row r="2" spans="1:23" s="7" customFormat="1" ht="18.75" customHeight="1" thickBot="1" x14ac:dyDescent="0.2">
      <c r="A2" s="286" t="s">
        <v>133</v>
      </c>
      <c r="B2" s="670" t="s">
        <v>95</v>
      </c>
      <c r="C2" s="670"/>
      <c r="D2" s="670"/>
      <c r="E2" s="670"/>
      <c r="F2" s="670"/>
      <c r="G2" s="670"/>
      <c r="H2" s="671">
        <f>'C.請求書作成（契約あり）'!H2:J2</f>
        <v>10</v>
      </c>
      <c r="I2" s="672"/>
      <c r="J2" s="673"/>
      <c r="K2" s="674" t="s">
        <v>102</v>
      </c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5"/>
    </row>
    <row r="3" spans="1:23" s="7" customFormat="1" ht="18.75" customHeight="1" x14ac:dyDescent="0.15">
      <c r="A3" s="287"/>
      <c r="B3" s="670" t="s">
        <v>142</v>
      </c>
      <c r="C3" s="670"/>
      <c r="D3" s="670"/>
      <c r="E3" s="670"/>
      <c r="F3" s="670"/>
      <c r="G3" s="670"/>
      <c r="H3" s="671">
        <f>'C.請求書作成（契約あり）'!H3:J3</f>
        <v>8</v>
      </c>
      <c r="I3" s="672"/>
      <c r="J3" s="673"/>
      <c r="K3" s="674" t="s">
        <v>102</v>
      </c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5"/>
    </row>
    <row r="4" spans="1:23" s="7" customFormat="1" ht="18.75" customHeight="1" x14ac:dyDescent="0.15">
      <c r="A4" s="287"/>
      <c r="B4" s="655" t="s">
        <v>96</v>
      </c>
      <c r="C4" s="655"/>
      <c r="D4" s="655"/>
      <c r="E4" s="655"/>
      <c r="F4" s="655"/>
      <c r="G4" s="655"/>
      <c r="H4" s="676"/>
      <c r="I4" s="676"/>
      <c r="J4" s="676"/>
      <c r="K4" s="659" t="s">
        <v>131</v>
      </c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60"/>
    </row>
    <row r="5" spans="1:23" ht="30" customHeight="1" x14ac:dyDescent="0.15">
      <c r="A5" s="287"/>
      <c r="B5" s="664" t="s">
        <v>93</v>
      </c>
      <c r="C5" s="665"/>
      <c r="D5" s="665"/>
      <c r="E5" s="665"/>
      <c r="F5" s="665"/>
      <c r="G5" s="666"/>
      <c r="H5" s="667"/>
      <c r="I5" s="668"/>
      <c r="J5" s="669"/>
      <c r="K5" s="680" t="s">
        <v>139</v>
      </c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2"/>
    </row>
    <row r="6" spans="1:23" ht="61.5" customHeight="1" thickBot="1" x14ac:dyDescent="0.2">
      <c r="A6" s="287"/>
      <c r="B6" s="664" t="s">
        <v>138</v>
      </c>
      <c r="C6" s="665"/>
      <c r="D6" s="665"/>
      <c r="E6" s="665"/>
      <c r="F6" s="665"/>
      <c r="G6" s="666"/>
      <c r="H6" s="238"/>
      <c r="I6" s="239"/>
      <c r="J6" s="240"/>
      <c r="K6" s="683" t="s">
        <v>137</v>
      </c>
      <c r="L6" s="684"/>
      <c r="M6" s="684"/>
      <c r="N6" s="684"/>
      <c r="O6" s="684"/>
      <c r="P6" s="684"/>
      <c r="Q6" s="684"/>
      <c r="R6" s="684"/>
      <c r="S6" s="684"/>
      <c r="T6" s="684"/>
      <c r="U6" s="684"/>
      <c r="V6" s="685"/>
    </row>
    <row r="7" spans="1:23" ht="18.75" customHeight="1" x14ac:dyDescent="0.15">
      <c r="A7" s="287"/>
      <c r="B7" s="309" t="s">
        <v>143</v>
      </c>
      <c r="C7" s="153" t="s">
        <v>145</v>
      </c>
      <c r="D7" s="153"/>
      <c r="E7" s="153"/>
      <c r="F7" s="153"/>
      <c r="G7" s="153"/>
      <c r="H7" s="661"/>
      <c r="I7" s="661"/>
      <c r="J7" s="661"/>
      <c r="K7" s="659" t="s">
        <v>136</v>
      </c>
      <c r="L7" s="659"/>
      <c r="M7" s="659"/>
      <c r="N7" s="659"/>
      <c r="O7" s="659"/>
      <c r="P7" s="659"/>
      <c r="Q7" s="659"/>
      <c r="R7" s="659"/>
      <c r="S7" s="659"/>
      <c r="T7" s="659"/>
      <c r="U7" s="659"/>
      <c r="V7" s="660"/>
    </row>
    <row r="8" spans="1:23" ht="18.75" customHeight="1" x14ac:dyDescent="0.15">
      <c r="A8" s="287"/>
      <c r="B8" s="310"/>
      <c r="C8" s="152" t="s">
        <v>100</v>
      </c>
      <c r="D8" s="152"/>
      <c r="E8" s="152"/>
      <c r="F8" s="152"/>
      <c r="G8" s="152"/>
      <c r="H8" s="662"/>
      <c r="I8" s="662"/>
      <c r="J8" s="662"/>
      <c r="K8" s="254" t="s">
        <v>152</v>
      </c>
      <c r="L8" s="255"/>
      <c r="M8" s="255"/>
      <c r="N8" s="255"/>
      <c r="O8" s="256"/>
      <c r="P8" s="663">
        <f>INT(H7*$H$2/100)</f>
        <v>0</v>
      </c>
      <c r="Q8" s="663"/>
      <c r="R8" s="663"/>
      <c r="S8" s="659" t="s">
        <v>104</v>
      </c>
      <c r="T8" s="659"/>
      <c r="U8" s="659"/>
      <c r="V8" s="660"/>
      <c r="W8" s="10"/>
    </row>
    <row r="9" spans="1:23" ht="30" customHeight="1" thickBot="1" x14ac:dyDescent="0.2">
      <c r="A9" s="287"/>
      <c r="B9" s="311"/>
      <c r="C9" s="289" t="s">
        <v>146</v>
      </c>
      <c r="D9" s="290"/>
      <c r="E9" s="290"/>
      <c r="F9" s="290"/>
      <c r="G9" s="291"/>
      <c r="H9" s="656"/>
      <c r="I9" s="656"/>
      <c r="J9" s="656"/>
      <c r="K9" s="657" t="s">
        <v>132</v>
      </c>
      <c r="L9" s="657"/>
      <c r="M9" s="657"/>
      <c r="N9" s="657"/>
      <c r="O9" s="657"/>
      <c r="P9" s="657"/>
      <c r="Q9" s="657"/>
      <c r="R9" s="657"/>
      <c r="S9" s="657"/>
      <c r="T9" s="657"/>
      <c r="U9" s="657"/>
      <c r="V9" s="658"/>
    </row>
    <row r="10" spans="1:23" ht="18.75" customHeight="1" x14ac:dyDescent="0.15">
      <c r="A10" s="287"/>
      <c r="B10" s="309" t="s">
        <v>144</v>
      </c>
      <c r="C10" s="153" t="s">
        <v>145</v>
      </c>
      <c r="D10" s="153"/>
      <c r="E10" s="153"/>
      <c r="F10" s="153"/>
      <c r="G10" s="153"/>
      <c r="H10" s="677"/>
      <c r="I10" s="677"/>
      <c r="J10" s="677"/>
      <c r="K10" s="678" t="s">
        <v>106</v>
      </c>
      <c r="L10" s="678"/>
      <c r="M10" s="678"/>
      <c r="N10" s="678"/>
      <c r="O10" s="678"/>
      <c r="P10" s="678"/>
      <c r="Q10" s="678"/>
      <c r="R10" s="678"/>
      <c r="S10" s="678"/>
      <c r="T10" s="678"/>
      <c r="U10" s="678"/>
      <c r="V10" s="679"/>
    </row>
    <row r="11" spans="1:23" ht="18.75" customHeight="1" x14ac:dyDescent="0.15">
      <c r="A11" s="287"/>
      <c r="B11" s="310"/>
      <c r="C11" s="152" t="s">
        <v>100</v>
      </c>
      <c r="D11" s="152"/>
      <c r="E11" s="152"/>
      <c r="F11" s="152"/>
      <c r="G11" s="152"/>
      <c r="H11" s="662"/>
      <c r="I11" s="662"/>
      <c r="J11" s="662"/>
      <c r="K11" s="254" t="s">
        <v>152</v>
      </c>
      <c r="L11" s="255"/>
      <c r="M11" s="255"/>
      <c r="N11" s="255"/>
      <c r="O11" s="256"/>
      <c r="P11" s="270">
        <f>INT(H10*$H$3/100)</f>
        <v>0</v>
      </c>
      <c r="Q11" s="271"/>
      <c r="R11" s="272"/>
      <c r="S11" s="659" t="s">
        <v>104</v>
      </c>
      <c r="T11" s="659"/>
      <c r="U11" s="659"/>
      <c r="V11" s="660"/>
      <c r="W11" s="10"/>
    </row>
    <row r="12" spans="1:23" ht="30" customHeight="1" x14ac:dyDescent="0.15">
      <c r="A12" s="287"/>
      <c r="B12" s="308"/>
      <c r="C12" s="304" t="s">
        <v>146</v>
      </c>
      <c r="D12" s="305"/>
      <c r="E12" s="305"/>
      <c r="F12" s="305"/>
      <c r="G12" s="306"/>
      <c r="H12" s="656"/>
      <c r="I12" s="656"/>
      <c r="J12" s="656"/>
      <c r="K12" s="226" t="s">
        <v>154</v>
      </c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8"/>
    </row>
    <row r="13" spans="1:23" ht="18.75" customHeight="1" x14ac:dyDescent="0.15">
      <c r="A13" s="287"/>
      <c r="B13" s="655" t="s">
        <v>134</v>
      </c>
      <c r="C13" s="655"/>
      <c r="D13" s="655"/>
      <c r="E13" s="655"/>
      <c r="F13" s="655"/>
      <c r="G13" s="655"/>
      <c r="H13" s="661"/>
      <c r="I13" s="661"/>
      <c r="J13" s="661"/>
      <c r="K13" s="657" t="s">
        <v>135</v>
      </c>
      <c r="L13" s="657"/>
      <c r="M13" s="657"/>
      <c r="N13" s="657"/>
      <c r="O13" s="657"/>
      <c r="P13" s="657"/>
      <c r="Q13" s="657"/>
      <c r="R13" s="657"/>
      <c r="S13" s="657"/>
      <c r="T13" s="657"/>
      <c r="U13" s="657"/>
      <c r="V13" s="658"/>
    </row>
    <row r="14" spans="1:23" ht="30" customHeight="1" x14ac:dyDescent="0.15">
      <c r="A14" s="287"/>
      <c r="B14" s="655" t="s">
        <v>114</v>
      </c>
      <c r="C14" s="655"/>
      <c r="D14" s="655"/>
      <c r="E14" s="655"/>
      <c r="F14" s="655"/>
      <c r="G14" s="655"/>
      <c r="H14" s="656"/>
      <c r="I14" s="656"/>
      <c r="J14" s="656"/>
      <c r="K14" s="657" t="s">
        <v>153</v>
      </c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8"/>
    </row>
    <row r="15" spans="1:23" ht="30" customHeight="1" x14ac:dyDescent="0.15">
      <c r="A15" s="287"/>
      <c r="B15" s="304" t="s">
        <v>115</v>
      </c>
      <c r="C15" s="305"/>
      <c r="D15" s="305"/>
      <c r="E15" s="305"/>
      <c r="F15" s="305"/>
      <c r="G15" s="306"/>
      <c r="H15" s="238"/>
      <c r="I15" s="239"/>
      <c r="J15" s="240"/>
      <c r="K15" s="226" t="s">
        <v>153</v>
      </c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8"/>
    </row>
    <row r="16" spans="1:23" ht="30" customHeight="1" x14ac:dyDescent="0.15">
      <c r="A16" s="287"/>
      <c r="B16" s="647" t="s">
        <v>105</v>
      </c>
      <c r="C16" s="647"/>
      <c r="D16" s="647"/>
      <c r="E16" s="647"/>
      <c r="F16" s="647"/>
      <c r="G16" s="647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9"/>
    </row>
    <row r="17" spans="1:22" ht="30" customHeight="1" thickBot="1" x14ac:dyDescent="0.2">
      <c r="A17" s="287"/>
      <c r="B17" s="146"/>
      <c r="C17" s="147"/>
      <c r="D17" s="147"/>
      <c r="E17" s="147"/>
      <c r="F17" s="147"/>
      <c r="G17" s="147"/>
      <c r="H17" s="81"/>
      <c r="I17" s="81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3"/>
    </row>
    <row r="18" spans="1:22" ht="21.75" customHeight="1" thickBot="1" x14ac:dyDescent="0.2">
      <c r="A18" s="288"/>
      <c r="B18" s="650" t="s">
        <v>107</v>
      </c>
      <c r="C18" s="650"/>
      <c r="D18" s="650"/>
      <c r="E18" s="650"/>
      <c r="F18" s="650"/>
      <c r="G18" s="651"/>
      <c r="H18" s="229">
        <f>D33</f>
        <v>0</v>
      </c>
      <c r="I18" s="230"/>
      <c r="J18" s="231"/>
      <c r="K18" s="652" t="s">
        <v>108</v>
      </c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4"/>
    </row>
    <row r="19" spans="1:22" ht="21.75" customHeight="1" x14ac:dyDescent="0.15">
      <c r="A19" s="117" t="s">
        <v>112</v>
      </c>
      <c r="B19" s="312" t="s">
        <v>117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3"/>
    </row>
    <row r="20" spans="1:22" ht="21.75" customHeight="1" thickBot="1" x14ac:dyDescent="0.2">
      <c r="A20" s="118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5"/>
    </row>
    <row r="21" spans="1:22" ht="21.75" customHeight="1" x14ac:dyDescent="0.15">
      <c r="A21" s="119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</row>
    <row r="22" spans="1:22" ht="14.25" customHeight="1" x14ac:dyDescent="0.15">
      <c r="A22" s="440" t="str">
        <f>CONCATENATE("　　請求書（消費税",H2,"%)")</f>
        <v>　　請求書（消費税10%)</v>
      </c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29">
        <f ca="1">IF(H4="",TODAY(),H4)</f>
        <v>44160</v>
      </c>
      <c r="S22" s="429"/>
      <c r="T22" s="429"/>
      <c r="U22" s="429"/>
      <c r="V22" s="429"/>
    </row>
    <row r="23" spans="1:22" s="11" customFormat="1" ht="14.25" customHeight="1" x14ac:dyDescent="0.2">
      <c r="A23" s="440"/>
      <c r="B23" s="440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13"/>
      <c r="S23" s="12"/>
      <c r="T23" s="12"/>
      <c r="U23" s="12"/>
      <c r="V23" s="12"/>
    </row>
    <row r="24" spans="1:22" s="11" customFormat="1" ht="3.75" customHeight="1" x14ac:dyDescent="0.2">
      <c r="A24" s="120"/>
      <c r="B24" s="120"/>
      <c r="C24" s="120"/>
      <c r="D24" s="120"/>
      <c r="E24" s="120"/>
      <c r="F24" s="120"/>
      <c r="G24" s="1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15" customFormat="1" ht="17.25" customHeight="1" thickBot="1" x14ac:dyDescent="0.25">
      <c r="A25" s="121"/>
      <c r="B25" s="121"/>
      <c r="C25" s="121"/>
      <c r="D25" s="121"/>
      <c r="E25" s="122"/>
      <c r="F25" s="121"/>
      <c r="G25" s="121"/>
      <c r="I25" s="39"/>
      <c r="J25" s="335" t="s">
        <v>92</v>
      </c>
      <c r="K25" s="335"/>
      <c r="L25" s="37"/>
      <c r="M25" s="404" t="str">
        <f>IF(A.最初に入力下さい!B5="","",A.最初に入力下さい!B5)</f>
        <v/>
      </c>
      <c r="N25" s="404"/>
      <c r="O25" s="404"/>
      <c r="P25" s="404"/>
      <c r="Q25" s="404"/>
      <c r="R25" s="404"/>
      <c r="S25" s="404"/>
      <c r="T25" s="404"/>
      <c r="U25" s="404"/>
      <c r="V25" s="17"/>
    </row>
    <row r="26" spans="1:22" s="15" customFormat="1" ht="11.25" customHeight="1" x14ac:dyDescent="0.15">
      <c r="A26" s="333"/>
      <c r="B26" s="333"/>
      <c r="C26" s="333"/>
      <c r="D26" s="333"/>
      <c r="E26" s="122"/>
      <c r="F26" s="121"/>
      <c r="G26" s="121"/>
      <c r="I26" s="39"/>
      <c r="J26" s="38"/>
      <c r="K26" s="38"/>
      <c r="L26" s="19"/>
      <c r="M26" s="405" t="str">
        <f>IF(A.最初に入力下さい!B10="","",A.最初に入力下さい!B10)</f>
        <v/>
      </c>
      <c r="N26" s="405"/>
      <c r="O26" s="405"/>
      <c r="P26" s="405"/>
      <c r="Q26" s="405"/>
      <c r="R26" s="405"/>
      <c r="S26" s="405"/>
      <c r="T26" s="405"/>
      <c r="U26" s="405"/>
      <c r="V26" s="17"/>
    </row>
    <row r="27" spans="1:22" s="15" customFormat="1" ht="14.25" customHeight="1" x14ac:dyDescent="0.15">
      <c r="A27" s="333"/>
      <c r="B27" s="333"/>
      <c r="C27" s="333"/>
      <c r="D27" s="333"/>
      <c r="E27" s="122"/>
      <c r="F27" s="121"/>
      <c r="G27" s="121"/>
      <c r="I27" s="39"/>
      <c r="J27" s="334" t="s">
        <v>60</v>
      </c>
      <c r="K27" s="334"/>
      <c r="L27" s="19"/>
      <c r="M27" s="403" t="str">
        <f>IF(A.最初に入力下さい!B11="","",A.最初に入力下さい!B11)</f>
        <v/>
      </c>
      <c r="N27" s="403"/>
      <c r="O27" s="403"/>
      <c r="P27" s="403"/>
      <c r="Q27" s="403"/>
      <c r="R27" s="403"/>
      <c r="S27" s="403"/>
      <c r="T27" s="403"/>
      <c r="U27" s="403"/>
      <c r="V27" s="17"/>
    </row>
    <row r="28" spans="1:22" s="15" customFormat="1" ht="14.25" customHeight="1" x14ac:dyDescent="0.15">
      <c r="A28" s="340" t="s">
        <v>83</v>
      </c>
      <c r="B28" s="340"/>
      <c r="C28" s="340"/>
      <c r="D28" s="340"/>
      <c r="E28" s="340"/>
      <c r="F28" s="340"/>
      <c r="G28" s="123"/>
      <c r="I28" s="39"/>
      <c r="J28" s="38"/>
      <c r="K28" s="38"/>
      <c r="L28" s="19"/>
      <c r="M28" s="403" t="str">
        <f>IF(A.最初に入力下さい!B12="","",A.最初に入力下さい!B12)</f>
        <v/>
      </c>
      <c r="N28" s="403"/>
      <c r="O28" s="403"/>
      <c r="P28" s="403"/>
      <c r="Q28" s="403"/>
      <c r="R28" s="403"/>
      <c r="S28" s="403"/>
      <c r="T28" s="403"/>
      <c r="U28" s="403"/>
      <c r="V28" s="17"/>
    </row>
    <row r="29" spans="1:22" s="15" customFormat="1" ht="21" customHeight="1" x14ac:dyDescent="0.2">
      <c r="A29" s="341"/>
      <c r="B29" s="341"/>
      <c r="C29" s="341"/>
      <c r="D29" s="341"/>
      <c r="E29" s="341"/>
      <c r="F29" s="341"/>
      <c r="G29" s="124" t="s">
        <v>1</v>
      </c>
      <c r="H29" s="20"/>
      <c r="I29" s="39"/>
      <c r="J29" s="334" t="s">
        <v>61</v>
      </c>
      <c r="K29" s="334"/>
      <c r="L29" s="19"/>
      <c r="M29" s="436" t="str">
        <f>IF(A.最初に入力下さい!B8="","",A.最初に入力下さい!B8)</f>
        <v/>
      </c>
      <c r="N29" s="436"/>
      <c r="O29" s="436"/>
      <c r="P29" s="436"/>
      <c r="Q29" s="436"/>
      <c r="R29" s="436"/>
      <c r="S29" s="436"/>
      <c r="T29" s="436"/>
      <c r="U29" s="436"/>
      <c r="V29" s="17"/>
    </row>
    <row r="30" spans="1:22" s="15" customFormat="1" ht="14.25" customHeight="1" x14ac:dyDescent="0.15">
      <c r="A30" s="121"/>
      <c r="B30" s="121"/>
      <c r="C30" s="121"/>
      <c r="D30" s="121"/>
      <c r="E30" s="122"/>
      <c r="F30" s="121"/>
      <c r="G30" s="121"/>
      <c r="I30" s="39"/>
      <c r="J30" s="334" t="s">
        <v>4</v>
      </c>
      <c r="K30" s="334"/>
      <c r="L30" s="19"/>
      <c r="M30" s="403" t="str">
        <f>IF(A.最初に入力下さい!B9="","",A.最初に入力下さい!B9)</f>
        <v/>
      </c>
      <c r="N30" s="403"/>
      <c r="O30" s="403"/>
      <c r="P30" s="403"/>
      <c r="Q30" s="403"/>
      <c r="R30" s="403"/>
      <c r="S30" s="403"/>
      <c r="T30" s="403"/>
      <c r="U30" s="403"/>
      <c r="V30" s="21" t="s">
        <v>94</v>
      </c>
    </row>
    <row r="31" spans="1:22" s="15" customFormat="1" ht="12" customHeight="1" x14ac:dyDescent="0.15">
      <c r="A31" s="121"/>
      <c r="B31" s="121"/>
      <c r="C31" s="121"/>
      <c r="D31" s="121"/>
      <c r="E31" s="122"/>
      <c r="F31" s="121"/>
      <c r="G31" s="121"/>
      <c r="I31" s="39"/>
      <c r="J31" s="39"/>
      <c r="K31" s="39"/>
      <c r="L31" s="39"/>
      <c r="M31" s="403" t="str">
        <f>IF(A.最初に入力下さい!B15="","",A.最初に入力下さい!B15)</f>
        <v/>
      </c>
      <c r="N31" s="403"/>
      <c r="O31" s="403"/>
      <c r="P31" s="403"/>
      <c r="Q31" s="403"/>
      <c r="R31" s="403"/>
      <c r="S31" s="403"/>
      <c r="T31" s="403"/>
      <c r="U31" s="403"/>
      <c r="V31" s="17"/>
    </row>
    <row r="32" spans="1:22" s="15" customFormat="1" ht="12" customHeight="1" x14ac:dyDescent="0.15">
      <c r="A32" s="121"/>
      <c r="B32" s="121"/>
      <c r="C32" s="121"/>
      <c r="D32" s="121"/>
      <c r="E32" s="122"/>
      <c r="F32" s="121"/>
      <c r="G32" s="121"/>
      <c r="I32" s="39"/>
      <c r="J32" s="39"/>
      <c r="K32" s="39"/>
      <c r="L32" s="39"/>
      <c r="M32" s="403" t="str">
        <f>IF(A.最初に入力下さい!B16="","",A.最初に入力下さい!B16)</f>
        <v/>
      </c>
      <c r="N32" s="403"/>
      <c r="O32" s="403"/>
      <c r="P32" s="403"/>
      <c r="Q32" s="403"/>
      <c r="R32" s="403"/>
      <c r="S32" s="403"/>
      <c r="T32" s="403"/>
      <c r="U32" s="403"/>
      <c r="V32" s="17"/>
    </row>
    <row r="33" spans="1:22" s="15" customFormat="1" ht="12" customHeight="1" x14ac:dyDescent="0.15">
      <c r="A33" s="360" t="s">
        <v>48</v>
      </c>
      <c r="B33" s="360"/>
      <c r="C33" s="360"/>
      <c r="D33" s="645">
        <f>K43</f>
        <v>0</v>
      </c>
      <c r="E33" s="645"/>
      <c r="F33" s="645"/>
      <c r="G33" s="645"/>
      <c r="H33" s="645"/>
      <c r="I33" s="342" t="s">
        <v>47</v>
      </c>
      <c r="J33" s="39"/>
      <c r="K33" s="39"/>
      <c r="L33" s="39"/>
      <c r="M33" s="403" t="str">
        <f>IF(A.最初に入力下さい!B17="","",A.最初に入力下さい!B17)</f>
        <v/>
      </c>
      <c r="N33" s="403"/>
      <c r="O33" s="403"/>
      <c r="P33" s="403"/>
      <c r="Q33" s="403"/>
      <c r="R33" s="403"/>
      <c r="S33" s="403"/>
      <c r="T33" s="403"/>
      <c r="U33" s="403"/>
      <c r="V33" s="17"/>
    </row>
    <row r="34" spans="1:22" s="24" customFormat="1" ht="22.5" customHeight="1" x14ac:dyDescent="0.25">
      <c r="A34" s="361"/>
      <c r="B34" s="361"/>
      <c r="C34" s="361"/>
      <c r="D34" s="646"/>
      <c r="E34" s="646"/>
      <c r="F34" s="646"/>
      <c r="G34" s="646"/>
      <c r="H34" s="646"/>
      <c r="I34" s="343"/>
      <c r="J34" s="22" t="str">
        <f>CONCATENATE("（消費税",H2,"％の契約以外）")</f>
        <v>（消費税10％の契約以外）</v>
      </c>
      <c r="K34" s="23"/>
      <c r="O34" s="25"/>
      <c r="P34" s="25"/>
      <c r="Q34" s="25"/>
      <c r="R34" s="25"/>
      <c r="S34" s="25"/>
      <c r="T34" s="25"/>
      <c r="U34" s="25"/>
      <c r="V34" s="25"/>
    </row>
    <row r="35" spans="1:22" s="24" customFormat="1" ht="7.5" customHeight="1" x14ac:dyDescent="0.25">
      <c r="A35" s="401" t="s">
        <v>49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</row>
    <row r="36" spans="1:22" s="24" customFormat="1" ht="14.25" customHeight="1" thickBot="1" x14ac:dyDescent="0.3">
      <c r="A36" s="402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</row>
    <row r="37" spans="1:22" ht="22.5" customHeight="1" thickBot="1" x14ac:dyDescent="0.2">
      <c r="A37" s="362" t="s">
        <v>72</v>
      </c>
      <c r="B37" s="354" t="s">
        <v>93</v>
      </c>
      <c r="C37" s="355"/>
      <c r="D37" s="356"/>
      <c r="E37" s="613" t="str">
        <f>IF($H$5="","",$H$5)</f>
        <v/>
      </c>
      <c r="F37" s="358"/>
      <c r="G37" s="358"/>
      <c r="H37" s="359"/>
      <c r="I37" s="610"/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2"/>
    </row>
    <row r="38" spans="1:22" ht="22.5" customHeight="1" thickBot="1" x14ac:dyDescent="0.2">
      <c r="A38" s="363"/>
      <c r="B38" s="367" t="s">
        <v>138</v>
      </c>
      <c r="C38" s="368"/>
      <c r="D38" s="369"/>
      <c r="E38" s="617" t="str">
        <f>IF($H$6="","",$H$6)</f>
        <v/>
      </c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2"/>
    </row>
    <row r="39" spans="1:22" ht="22.5" customHeight="1" thickBot="1" x14ac:dyDescent="0.2">
      <c r="A39" s="154"/>
      <c r="B39" s="633"/>
      <c r="C39" s="634"/>
      <c r="D39" s="635"/>
      <c r="E39" s="446"/>
      <c r="F39" s="447"/>
      <c r="G39" s="589" t="s">
        <v>5</v>
      </c>
      <c r="H39" s="590"/>
      <c r="I39" s="589" t="s">
        <v>6</v>
      </c>
      <c r="J39" s="590"/>
      <c r="K39" s="589" t="s">
        <v>7</v>
      </c>
      <c r="L39" s="580"/>
      <c r="M39" s="580"/>
      <c r="N39" s="590"/>
      <c r="O39" s="580" t="s">
        <v>73</v>
      </c>
      <c r="P39" s="580"/>
      <c r="Q39" s="580"/>
      <c r="R39" s="580"/>
      <c r="S39" s="580"/>
      <c r="T39" s="580"/>
      <c r="U39" s="580"/>
      <c r="V39" s="581"/>
    </row>
    <row r="40" spans="1:22" ht="22.5" customHeight="1" x14ac:dyDescent="0.15">
      <c r="A40" s="406" t="s">
        <v>69</v>
      </c>
      <c r="B40" s="385" t="s">
        <v>167</v>
      </c>
      <c r="C40" s="386"/>
      <c r="D40" s="387"/>
      <c r="E40" s="643" t="s">
        <v>101</v>
      </c>
      <c r="F40" s="644"/>
      <c r="G40" s="576">
        <f>H7</f>
        <v>0</v>
      </c>
      <c r="H40" s="632"/>
      <c r="I40" s="576">
        <f>IF(H8="",P8,H8)</f>
        <v>0</v>
      </c>
      <c r="J40" s="632"/>
      <c r="K40" s="629">
        <f t="shared" ref="K40:K43" si="0">G40+I40</f>
        <v>0</v>
      </c>
      <c r="L40" s="630"/>
      <c r="M40" s="630"/>
      <c r="N40" s="631"/>
      <c r="O40" s="637" t="str">
        <f>IF(H9="","",H9)</f>
        <v/>
      </c>
      <c r="P40" s="638"/>
      <c r="Q40" s="638"/>
      <c r="R40" s="638"/>
      <c r="S40" s="638"/>
      <c r="T40" s="638"/>
      <c r="U40" s="638"/>
      <c r="V40" s="639"/>
    </row>
    <row r="41" spans="1:22" ht="22.5" customHeight="1" x14ac:dyDescent="0.15">
      <c r="A41" s="406"/>
      <c r="B41" s="217" t="s">
        <v>168</v>
      </c>
      <c r="C41" s="218"/>
      <c r="D41" s="219"/>
      <c r="E41" s="209" t="s">
        <v>148</v>
      </c>
      <c r="F41" s="210"/>
      <c r="G41" s="576">
        <f>H10</f>
        <v>0</v>
      </c>
      <c r="H41" s="632"/>
      <c r="I41" s="576">
        <f>IF(H11="",P11,H11)</f>
        <v>0</v>
      </c>
      <c r="J41" s="632"/>
      <c r="K41" s="629">
        <f t="shared" ref="K41" si="1">G41+I41</f>
        <v>0</v>
      </c>
      <c r="L41" s="630"/>
      <c r="M41" s="630"/>
      <c r="N41" s="631"/>
      <c r="O41" s="96"/>
      <c r="P41" s="95"/>
      <c r="Q41" s="95"/>
      <c r="R41" s="95"/>
      <c r="S41" s="95"/>
      <c r="T41" s="95"/>
      <c r="U41" s="95"/>
      <c r="V41" s="97"/>
    </row>
    <row r="42" spans="1:22" ht="22.5" customHeight="1" thickBot="1" x14ac:dyDescent="0.2">
      <c r="A42" s="406"/>
      <c r="B42" s="485" t="s">
        <v>162</v>
      </c>
      <c r="C42" s="486"/>
      <c r="D42" s="487"/>
      <c r="E42" s="388" t="s">
        <v>67</v>
      </c>
      <c r="F42" s="389"/>
      <c r="G42" s="383">
        <f>H13</f>
        <v>0</v>
      </c>
      <c r="H42" s="384"/>
      <c r="I42" s="527"/>
      <c r="J42" s="528"/>
      <c r="K42" s="640">
        <f t="shared" si="0"/>
        <v>0</v>
      </c>
      <c r="L42" s="379"/>
      <c r="M42" s="379"/>
      <c r="N42" s="641"/>
      <c r="O42" s="642" t="str">
        <f>IF(H14="","",H14)</f>
        <v/>
      </c>
      <c r="P42" s="434"/>
      <c r="Q42" s="434"/>
      <c r="R42" s="434"/>
      <c r="S42" s="434"/>
      <c r="T42" s="434"/>
      <c r="U42" s="434"/>
      <c r="V42" s="435"/>
    </row>
    <row r="43" spans="1:22" ht="22.5" customHeight="1" thickBot="1" x14ac:dyDescent="0.2">
      <c r="A43" s="482" t="s">
        <v>65</v>
      </c>
      <c r="B43" s="483"/>
      <c r="C43" s="483"/>
      <c r="D43" s="484"/>
      <c r="E43" s="446"/>
      <c r="F43" s="447"/>
      <c r="G43" s="396">
        <f>SUM(G40:G42)</f>
        <v>0</v>
      </c>
      <c r="H43" s="397"/>
      <c r="I43" s="396">
        <f>SUM(I40:I42)</f>
        <v>0</v>
      </c>
      <c r="J43" s="397"/>
      <c r="K43" s="525">
        <f t="shared" si="0"/>
        <v>0</v>
      </c>
      <c r="L43" s="399"/>
      <c r="M43" s="399"/>
      <c r="N43" s="526"/>
      <c r="O43" s="636" t="str">
        <f>IF(H15="","",H15)</f>
        <v/>
      </c>
      <c r="P43" s="373"/>
      <c r="Q43" s="373"/>
      <c r="R43" s="373"/>
      <c r="S43" s="373"/>
      <c r="T43" s="373"/>
      <c r="U43" s="373"/>
      <c r="V43" s="374"/>
    </row>
    <row r="44" spans="1:22" ht="22.5" customHeight="1" x14ac:dyDescent="0.15">
      <c r="A44" s="466" t="s">
        <v>80</v>
      </c>
      <c r="B44" s="467"/>
      <c r="C44" s="467"/>
      <c r="D44" s="467"/>
      <c r="E44" s="467"/>
      <c r="F44" s="468"/>
      <c r="G44" s="472" t="str">
        <f>IF(H16="","",H16)</f>
        <v/>
      </c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4"/>
    </row>
    <row r="45" spans="1:22" ht="22.5" customHeight="1" thickBot="1" x14ac:dyDescent="0.2">
      <c r="A45" s="469"/>
      <c r="B45" s="470"/>
      <c r="C45" s="470"/>
      <c r="D45" s="470"/>
      <c r="E45" s="470"/>
      <c r="F45" s="471"/>
      <c r="G45" s="475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7"/>
    </row>
    <row r="46" spans="1:22" ht="13.7" customHeight="1" x14ac:dyDescent="0.15">
      <c r="A46" s="129" t="s">
        <v>82</v>
      </c>
      <c r="B46" s="130"/>
      <c r="C46" s="130"/>
      <c r="D46" s="130"/>
      <c r="E46" s="130"/>
      <c r="F46" s="130"/>
      <c r="G46" s="130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ht="13.7" customHeight="1" x14ac:dyDescent="0.15">
      <c r="A47" s="481" t="s">
        <v>59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</row>
    <row r="48" spans="1:22" ht="22.7" customHeight="1" x14ac:dyDescent="0.15">
      <c r="A48" s="444" t="s">
        <v>63</v>
      </c>
      <c r="B48" s="444"/>
      <c r="C48" s="444"/>
      <c r="D48" s="444"/>
      <c r="E48" s="445"/>
      <c r="F48" s="445"/>
      <c r="G48" s="445"/>
      <c r="H48" s="448" t="s">
        <v>64</v>
      </c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</row>
    <row r="49" spans="1:22" ht="22.7" customHeight="1" x14ac:dyDescent="0.15">
      <c r="A49" s="244" t="s">
        <v>90</v>
      </c>
      <c r="B49" s="245"/>
      <c r="C49" s="245"/>
      <c r="D49" s="246"/>
      <c r="E49" s="344" t="s">
        <v>89</v>
      </c>
      <c r="F49" s="344"/>
      <c r="G49" s="344"/>
      <c r="H49" s="344"/>
      <c r="I49" s="40" t="s">
        <v>6</v>
      </c>
      <c r="J49" s="337" t="s">
        <v>77</v>
      </c>
      <c r="K49" s="338"/>
      <c r="L49" s="338"/>
      <c r="M49" s="338"/>
      <c r="N49" s="338"/>
      <c r="O49" s="338"/>
      <c r="P49" s="339"/>
      <c r="Q49" s="337" t="s">
        <v>62</v>
      </c>
      <c r="R49" s="338"/>
      <c r="S49" s="338"/>
      <c r="T49" s="339"/>
      <c r="U49" s="338" t="s">
        <v>70</v>
      </c>
      <c r="V49" s="339"/>
    </row>
    <row r="50" spans="1:22" ht="22.7" customHeight="1" x14ac:dyDescent="0.15">
      <c r="A50" s="244"/>
      <c r="B50" s="245"/>
      <c r="C50" s="245"/>
      <c r="D50" s="246"/>
      <c r="E50" s="247" t="s">
        <v>74</v>
      </c>
      <c r="F50" s="247"/>
      <c r="G50" s="247"/>
      <c r="H50" s="247"/>
      <c r="I50" s="98" t="s">
        <v>149</v>
      </c>
      <c r="J50" s="337"/>
      <c r="K50" s="338"/>
      <c r="L50" s="338"/>
      <c r="M50" s="338"/>
      <c r="N50" s="338"/>
      <c r="O50" s="338"/>
      <c r="P50" s="339"/>
      <c r="Q50" s="28"/>
      <c r="R50" s="29"/>
      <c r="S50" s="29"/>
      <c r="T50" s="30"/>
      <c r="U50" s="430" t="s">
        <v>163</v>
      </c>
      <c r="V50" s="431"/>
    </row>
    <row r="51" spans="1:22" ht="22.7" customHeight="1" x14ac:dyDescent="0.15">
      <c r="A51" s="244"/>
      <c r="B51" s="245"/>
      <c r="C51" s="245"/>
      <c r="D51" s="246"/>
      <c r="E51" s="247" t="s">
        <v>74</v>
      </c>
      <c r="F51" s="247"/>
      <c r="G51" s="247"/>
      <c r="H51" s="247"/>
      <c r="I51" s="98" t="s">
        <v>149</v>
      </c>
      <c r="J51" s="337"/>
      <c r="K51" s="338"/>
      <c r="L51" s="338"/>
      <c r="M51" s="338"/>
      <c r="N51" s="338"/>
      <c r="O51" s="338"/>
      <c r="P51" s="339"/>
      <c r="Q51" s="28"/>
      <c r="R51" s="29"/>
      <c r="S51" s="29"/>
      <c r="T51" s="30"/>
      <c r="U51" s="430" t="s">
        <v>163</v>
      </c>
      <c r="V51" s="431"/>
    </row>
    <row r="52" spans="1:22" ht="22.7" customHeight="1" x14ac:dyDescent="0.15">
      <c r="A52" s="244"/>
      <c r="B52" s="245"/>
      <c r="C52" s="245"/>
      <c r="D52" s="246"/>
      <c r="E52" s="247" t="s">
        <v>74</v>
      </c>
      <c r="F52" s="247"/>
      <c r="G52" s="247"/>
      <c r="H52" s="247"/>
      <c r="I52" s="98" t="s">
        <v>149</v>
      </c>
      <c r="J52" s="337"/>
      <c r="K52" s="338"/>
      <c r="L52" s="338"/>
      <c r="M52" s="338"/>
      <c r="N52" s="338"/>
      <c r="O52" s="338"/>
      <c r="P52" s="339"/>
      <c r="Q52" s="28"/>
      <c r="R52" s="29"/>
      <c r="S52" s="29"/>
      <c r="T52" s="30"/>
      <c r="U52" s="430" t="s">
        <v>163</v>
      </c>
      <c r="V52" s="431"/>
    </row>
    <row r="53" spans="1:22" ht="22.7" customHeight="1" x14ac:dyDescent="0.15">
      <c r="A53" s="244"/>
      <c r="B53" s="245"/>
      <c r="C53" s="245"/>
      <c r="D53" s="246"/>
      <c r="E53" s="247" t="s">
        <v>74</v>
      </c>
      <c r="F53" s="247"/>
      <c r="G53" s="247"/>
      <c r="H53" s="247"/>
      <c r="I53" s="98" t="s">
        <v>149</v>
      </c>
      <c r="J53" s="337"/>
      <c r="K53" s="338"/>
      <c r="L53" s="338"/>
      <c r="M53" s="338"/>
      <c r="N53" s="338"/>
      <c r="O53" s="338"/>
      <c r="P53" s="339"/>
      <c r="Q53" s="28"/>
      <c r="R53" s="29"/>
      <c r="S53" s="29"/>
      <c r="T53" s="30"/>
      <c r="U53" s="430" t="s">
        <v>163</v>
      </c>
      <c r="V53" s="431"/>
    </row>
    <row r="54" spans="1:22" ht="22.7" customHeight="1" x14ac:dyDescent="0.15">
      <c r="A54" s="244"/>
      <c r="B54" s="245"/>
      <c r="C54" s="245"/>
      <c r="D54" s="246"/>
      <c r="E54" s="247" t="s">
        <v>74</v>
      </c>
      <c r="F54" s="247"/>
      <c r="G54" s="247"/>
      <c r="H54" s="247"/>
      <c r="I54" s="98" t="s">
        <v>149</v>
      </c>
      <c r="J54" s="337"/>
      <c r="K54" s="338"/>
      <c r="L54" s="338"/>
      <c r="M54" s="338"/>
      <c r="N54" s="338"/>
      <c r="O54" s="338"/>
      <c r="P54" s="339"/>
      <c r="Q54" s="28"/>
      <c r="R54" s="29"/>
      <c r="S54" s="29"/>
      <c r="T54" s="30"/>
      <c r="U54" s="430" t="s">
        <v>163</v>
      </c>
      <c r="V54" s="431"/>
    </row>
    <row r="55" spans="1:22" ht="22.7" customHeight="1" x14ac:dyDescent="0.15">
      <c r="A55" s="244"/>
      <c r="B55" s="245"/>
      <c r="C55" s="245"/>
      <c r="D55" s="246"/>
      <c r="E55" s="247" t="s">
        <v>74</v>
      </c>
      <c r="F55" s="247"/>
      <c r="G55" s="247"/>
      <c r="H55" s="247"/>
      <c r="I55" s="98" t="s">
        <v>149</v>
      </c>
      <c r="J55" s="337"/>
      <c r="K55" s="338"/>
      <c r="L55" s="338"/>
      <c r="M55" s="338"/>
      <c r="N55" s="338"/>
      <c r="O55" s="338"/>
      <c r="P55" s="339"/>
      <c r="Q55" s="28"/>
      <c r="R55" s="29"/>
      <c r="S55" s="29"/>
      <c r="T55" s="30"/>
      <c r="U55" s="430" t="s">
        <v>163</v>
      </c>
      <c r="V55" s="431"/>
    </row>
    <row r="56" spans="1:22" ht="22.7" customHeight="1" x14ac:dyDescent="0.15">
      <c r="A56" s="244"/>
      <c r="B56" s="245"/>
      <c r="C56" s="245"/>
      <c r="D56" s="246"/>
      <c r="E56" s="247" t="s">
        <v>74</v>
      </c>
      <c r="F56" s="247"/>
      <c r="G56" s="247"/>
      <c r="H56" s="247"/>
      <c r="I56" s="98" t="s">
        <v>149</v>
      </c>
      <c r="J56" s="337"/>
      <c r="K56" s="338"/>
      <c r="L56" s="338"/>
      <c r="M56" s="338"/>
      <c r="N56" s="338"/>
      <c r="O56" s="338"/>
      <c r="P56" s="339"/>
      <c r="Q56" s="28"/>
      <c r="R56" s="29"/>
      <c r="S56" s="29"/>
      <c r="T56" s="30"/>
      <c r="U56" s="430" t="s">
        <v>163</v>
      </c>
      <c r="V56" s="431"/>
    </row>
    <row r="57" spans="1:22" ht="22.7" customHeight="1" x14ac:dyDescent="0.15">
      <c r="A57" s="244"/>
      <c r="B57" s="245"/>
      <c r="C57" s="245"/>
      <c r="D57" s="246"/>
      <c r="E57" s="247" t="s">
        <v>74</v>
      </c>
      <c r="F57" s="247"/>
      <c r="G57" s="247"/>
      <c r="H57" s="247"/>
      <c r="I57" s="98" t="s">
        <v>149</v>
      </c>
      <c r="J57" s="337"/>
      <c r="K57" s="338"/>
      <c r="L57" s="338"/>
      <c r="M57" s="338"/>
      <c r="N57" s="338"/>
      <c r="O57" s="338"/>
      <c r="P57" s="339"/>
      <c r="Q57" s="28"/>
      <c r="R57" s="29"/>
      <c r="S57" s="29"/>
      <c r="T57" s="30"/>
      <c r="U57" s="430" t="s">
        <v>163</v>
      </c>
      <c r="V57" s="431"/>
    </row>
    <row r="58" spans="1:22" ht="22.7" customHeight="1" x14ac:dyDescent="0.15">
      <c r="A58" s="131"/>
      <c r="B58" s="132"/>
      <c r="C58" s="132"/>
      <c r="D58" s="133"/>
      <c r="E58" s="337" t="s">
        <v>76</v>
      </c>
      <c r="F58" s="338"/>
      <c r="G58" s="338"/>
      <c r="H58" s="338"/>
      <c r="I58" s="339"/>
      <c r="J58" s="337" t="s">
        <v>43</v>
      </c>
      <c r="K58" s="338"/>
      <c r="L58" s="338"/>
      <c r="M58" s="338"/>
      <c r="N58" s="338"/>
      <c r="O58" s="338"/>
      <c r="P58" s="339"/>
      <c r="Q58" s="31"/>
      <c r="R58" s="32"/>
      <c r="S58" s="32"/>
      <c r="T58" s="33"/>
      <c r="U58" s="459"/>
      <c r="V58" s="460"/>
    </row>
    <row r="59" spans="1:22" ht="7.5" customHeight="1" x14ac:dyDescent="0.15"/>
    <row r="60" spans="1:22" ht="12.2" customHeight="1" x14ac:dyDescent="0.15">
      <c r="A60" s="456" t="s">
        <v>81</v>
      </c>
      <c r="B60" s="456"/>
      <c r="C60" s="456"/>
      <c r="D60" s="456"/>
      <c r="E60" s="456"/>
      <c r="F60" s="456"/>
      <c r="G60" s="456"/>
      <c r="H60" s="344" t="s">
        <v>79</v>
      </c>
      <c r="I60" s="344"/>
      <c r="J60" s="344"/>
      <c r="K60" s="344"/>
      <c r="L60" s="344"/>
      <c r="M60" s="344"/>
      <c r="N60" s="344" t="s">
        <v>78</v>
      </c>
      <c r="O60" s="344"/>
      <c r="Q60" s="455" t="s">
        <v>10</v>
      </c>
      <c r="R60" s="455"/>
      <c r="S60" s="551"/>
      <c r="T60" s="552"/>
      <c r="U60" s="552"/>
      <c r="V60" s="553"/>
    </row>
    <row r="61" spans="1:22" ht="12.2" customHeight="1" x14ac:dyDescent="0.15">
      <c r="A61" s="456"/>
      <c r="B61" s="456"/>
      <c r="C61" s="456"/>
      <c r="D61" s="456"/>
      <c r="E61" s="456"/>
      <c r="F61" s="456"/>
      <c r="G61" s="456"/>
      <c r="H61" s="344"/>
      <c r="I61" s="344"/>
      <c r="J61" s="344"/>
      <c r="K61" s="344"/>
      <c r="L61" s="344"/>
      <c r="M61" s="344"/>
      <c r="N61" s="344"/>
      <c r="O61" s="344"/>
      <c r="P61" s="7"/>
      <c r="Q61" s="455"/>
      <c r="R61" s="455"/>
      <c r="S61" s="554"/>
      <c r="T61" s="555"/>
      <c r="U61" s="555"/>
      <c r="V61" s="556"/>
    </row>
    <row r="62" spans="1:22" ht="12.2" customHeight="1" x14ac:dyDescent="0.15">
      <c r="A62" s="456"/>
      <c r="B62" s="456"/>
      <c r="C62" s="456"/>
      <c r="D62" s="456"/>
      <c r="E62" s="456"/>
      <c r="F62" s="456"/>
      <c r="G62" s="456"/>
      <c r="H62" s="344"/>
      <c r="I62" s="344"/>
      <c r="J62" s="344"/>
      <c r="K62" s="344"/>
      <c r="L62" s="344"/>
      <c r="M62" s="344"/>
      <c r="N62" s="344"/>
      <c r="O62" s="344"/>
      <c r="P62" s="7"/>
      <c r="Q62" s="455" t="s">
        <v>11</v>
      </c>
      <c r="R62" s="455"/>
      <c r="S62" s="344"/>
      <c r="T62" s="344"/>
      <c r="U62" s="344"/>
      <c r="V62" s="344"/>
    </row>
    <row r="63" spans="1:22" ht="12.2" customHeight="1" x14ac:dyDescent="0.15">
      <c r="A63" s="456"/>
      <c r="B63" s="456"/>
      <c r="C63" s="456"/>
      <c r="D63" s="456"/>
      <c r="E63" s="456"/>
      <c r="F63" s="456"/>
      <c r="G63" s="456"/>
      <c r="H63" s="344"/>
      <c r="I63" s="344"/>
      <c r="J63" s="344"/>
      <c r="K63" s="344"/>
      <c r="L63" s="344"/>
      <c r="M63" s="344"/>
      <c r="N63" s="344"/>
      <c r="O63" s="344"/>
      <c r="P63" s="7"/>
      <c r="Q63" s="455"/>
      <c r="R63" s="455"/>
      <c r="S63" s="344"/>
      <c r="T63" s="344"/>
      <c r="U63" s="344"/>
      <c r="V63" s="344"/>
    </row>
    <row r="64" spans="1:22" s="7" customFormat="1" ht="14.25" customHeight="1" x14ac:dyDescent="0.25">
      <c r="A64" s="111"/>
      <c r="B64" s="111"/>
      <c r="C64" s="111"/>
      <c r="D64" s="111"/>
      <c r="E64" s="111"/>
      <c r="F64" s="134"/>
      <c r="G64" s="458" t="s">
        <v>113</v>
      </c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1">
        <f ca="1">R22</f>
        <v>44160</v>
      </c>
      <c r="S64" s="451"/>
      <c r="T64" s="451"/>
      <c r="U64" s="451"/>
      <c r="V64" s="451"/>
    </row>
    <row r="65" spans="1:22" s="11" customFormat="1" ht="14.25" customHeight="1" x14ac:dyDescent="0.25">
      <c r="A65" s="135"/>
      <c r="B65" s="136"/>
      <c r="C65" s="136"/>
      <c r="D65" s="136"/>
      <c r="E65" s="137"/>
      <c r="F65" s="137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34"/>
      <c r="S65" s="35"/>
      <c r="T65" s="35"/>
      <c r="U65" s="35"/>
      <c r="V65" s="35"/>
    </row>
    <row r="66" spans="1:22" ht="14.25" customHeight="1" x14ac:dyDescent="0.15">
      <c r="A66" s="457" t="str">
        <f>A22</f>
        <v>　　請求書（消費税10%)</v>
      </c>
      <c r="B66" s="457"/>
      <c r="C66" s="457"/>
      <c r="D66" s="457"/>
      <c r="E66" s="457"/>
      <c r="F66" s="457"/>
      <c r="G66" s="457"/>
      <c r="H66" s="457"/>
      <c r="I66" s="457"/>
      <c r="J66" s="457"/>
      <c r="K66" s="457"/>
      <c r="L66" s="457"/>
      <c r="M66" s="457"/>
      <c r="N66" s="457"/>
      <c r="O66" s="457"/>
      <c r="P66" s="457"/>
      <c r="Q66" s="457"/>
      <c r="R66" s="429"/>
      <c r="S66" s="429"/>
      <c r="T66" s="429"/>
      <c r="U66" s="429"/>
      <c r="V66" s="429"/>
    </row>
    <row r="67" spans="1:22" s="11" customFormat="1" ht="14.25" customHeight="1" x14ac:dyDescent="0.2">
      <c r="A67" s="457"/>
      <c r="B67" s="457"/>
      <c r="C67" s="457"/>
      <c r="D67" s="457"/>
      <c r="E67" s="457"/>
      <c r="F67" s="457"/>
      <c r="G67" s="457"/>
      <c r="H67" s="457"/>
      <c r="I67" s="457"/>
      <c r="J67" s="457"/>
      <c r="K67" s="457"/>
      <c r="L67" s="457"/>
      <c r="M67" s="457"/>
      <c r="N67" s="457"/>
      <c r="O67" s="457"/>
      <c r="P67" s="457"/>
      <c r="Q67" s="457"/>
      <c r="R67" s="13"/>
      <c r="S67" s="12"/>
      <c r="T67" s="12"/>
      <c r="U67" s="12"/>
      <c r="V67" s="12"/>
    </row>
    <row r="68" spans="1:22" s="11" customFormat="1" ht="14.25" customHeight="1" x14ac:dyDescent="0.25">
      <c r="A68" s="135"/>
      <c r="B68" s="136"/>
      <c r="C68" s="136"/>
      <c r="D68" s="136"/>
      <c r="E68" s="137"/>
      <c r="F68" s="137"/>
      <c r="G68" s="138"/>
      <c r="H68" s="41"/>
      <c r="I68" s="41"/>
      <c r="J68" s="77"/>
      <c r="K68" s="77"/>
      <c r="L68" s="77"/>
      <c r="M68" s="77"/>
      <c r="N68" s="77"/>
      <c r="O68" s="77"/>
      <c r="P68" s="77"/>
      <c r="Q68" s="77"/>
      <c r="R68" s="34"/>
      <c r="S68" s="35"/>
      <c r="T68" s="35"/>
      <c r="U68" s="35"/>
      <c r="V68" s="35"/>
    </row>
    <row r="69" spans="1:22" s="15" customFormat="1" ht="14.25" customHeight="1" thickBot="1" x14ac:dyDescent="0.2">
      <c r="A69" s="121"/>
      <c r="B69" s="121"/>
      <c r="C69" s="121"/>
      <c r="D69" s="121"/>
      <c r="E69" s="122"/>
      <c r="F69" s="121"/>
      <c r="G69" s="121"/>
      <c r="I69" s="39"/>
      <c r="J69" s="452" t="s">
        <v>50</v>
      </c>
      <c r="K69" s="452"/>
      <c r="L69" s="37"/>
      <c r="M69" s="453" t="str">
        <f t="shared" ref="M69:M77" si="2">IF(M25="","",M25)</f>
        <v/>
      </c>
      <c r="N69" s="453"/>
      <c r="O69" s="453"/>
      <c r="P69" s="453"/>
      <c r="Q69" s="453"/>
      <c r="R69" s="453"/>
      <c r="S69" s="453"/>
      <c r="T69" s="453"/>
      <c r="U69" s="453"/>
      <c r="V69" s="17"/>
    </row>
    <row r="70" spans="1:22" s="15" customFormat="1" ht="11.25" customHeight="1" x14ac:dyDescent="0.15">
      <c r="A70" s="333"/>
      <c r="B70" s="333"/>
      <c r="C70" s="333"/>
      <c r="D70" s="333"/>
      <c r="E70" s="122"/>
      <c r="F70" s="121"/>
      <c r="G70" s="121"/>
      <c r="I70" s="39"/>
      <c r="J70" s="38"/>
      <c r="K70" s="38"/>
      <c r="L70" s="19"/>
      <c r="M70" s="405" t="str">
        <f t="shared" si="2"/>
        <v/>
      </c>
      <c r="N70" s="405"/>
      <c r="O70" s="405"/>
      <c r="P70" s="405"/>
      <c r="Q70" s="405"/>
      <c r="R70" s="405"/>
      <c r="S70" s="405"/>
      <c r="T70" s="405"/>
      <c r="U70" s="405"/>
      <c r="V70" s="17"/>
    </row>
    <row r="71" spans="1:22" s="15" customFormat="1" ht="14.25" customHeight="1" x14ac:dyDescent="0.15">
      <c r="A71" s="333"/>
      <c r="B71" s="333"/>
      <c r="C71" s="333"/>
      <c r="D71" s="333"/>
      <c r="E71" s="122"/>
      <c r="F71" s="121"/>
      <c r="G71" s="121"/>
      <c r="I71" s="39"/>
      <c r="J71" s="334" t="s">
        <v>60</v>
      </c>
      <c r="K71" s="334"/>
      <c r="L71" s="19"/>
      <c r="M71" s="403" t="str">
        <f t="shared" si="2"/>
        <v/>
      </c>
      <c r="N71" s="403"/>
      <c r="O71" s="403"/>
      <c r="P71" s="403"/>
      <c r="Q71" s="403"/>
      <c r="R71" s="403"/>
      <c r="S71" s="403"/>
      <c r="T71" s="403"/>
      <c r="U71" s="403"/>
      <c r="V71" s="17"/>
    </row>
    <row r="72" spans="1:22" s="15" customFormat="1" ht="14.25" customHeight="1" x14ac:dyDescent="0.15">
      <c r="A72" s="340" t="s">
        <v>83</v>
      </c>
      <c r="B72" s="340"/>
      <c r="C72" s="340"/>
      <c r="D72" s="340"/>
      <c r="E72" s="340"/>
      <c r="F72" s="340"/>
      <c r="G72" s="123"/>
      <c r="I72" s="39"/>
      <c r="J72" s="38"/>
      <c r="K72" s="38"/>
      <c r="L72" s="19"/>
      <c r="M72" s="403" t="str">
        <f t="shared" si="2"/>
        <v/>
      </c>
      <c r="N72" s="403"/>
      <c r="O72" s="403"/>
      <c r="P72" s="403"/>
      <c r="Q72" s="403"/>
      <c r="R72" s="403"/>
      <c r="S72" s="403"/>
      <c r="T72" s="403"/>
      <c r="U72" s="403"/>
      <c r="V72" s="17"/>
    </row>
    <row r="73" spans="1:22" s="15" customFormat="1" ht="21" customHeight="1" x14ac:dyDescent="0.2">
      <c r="A73" s="341"/>
      <c r="B73" s="341"/>
      <c r="C73" s="341"/>
      <c r="D73" s="341"/>
      <c r="E73" s="341"/>
      <c r="F73" s="341"/>
      <c r="G73" s="124" t="s">
        <v>1</v>
      </c>
      <c r="H73" s="20"/>
      <c r="I73" s="39"/>
      <c r="J73" s="334" t="s">
        <v>61</v>
      </c>
      <c r="K73" s="334"/>
      <c r="L73" s="19"/>
      <c r="M73" s="436" t="str">
        <f t="shared" si="2"/>
        <v/>
      </c>
      <c r="N73" s="436"/>
      <c r="O73" s="436"/>
      <c r="P73" s="436"/>
      <c r="Q73" s="436"/>
      <c r="R73" s="436"/>
      <c r="S73" s="436"/>
      <c r="T73" s="436"/>
      <c r="U73" s="436"/>
      <c r="V73" s="17"/>
    </row>
    <row r="74" spans="1:22" s="15" customFormat="1" ht="14.25" customHeight="1" x14ac:dyDescent="0.15">
      <c r="A74" s="121"/>
      <c r="B74" s="121"/>
      <c r="C74" s="121"/>
      <c r="D74" s="121"/>
      <c r="E74" s="122"/>
      <c r="F74" s="121"/>
      <c r="G74" s="121"/>
      <c r="I74" s="39"/>
      <c r="J74" s="334" t="s">
        <v>4</v>
      </c>
      <c r="K74" s="334"/>
      <c r="L74" s="19"/>
      <c r="M74" s="403" t="str">
        <f t="shared" si="2"/>
        <v/>
      </c>
      <c r="N74" s="403"/>
      <c r="O74" s="403"/>
      <c r="P74" s="403"/>
      <c r="Q74" s="403"/>
      <c r="R74" s="403"/>
      <c r="S74" s="403"/>
      <c r="T74" s="403"/>
      <c r="U74" s="403"/>
      <c r="V74" s="17"/>
    </row>
    <row r="75" spans="1:22" s="15" customFormat="1" ht="14.25" customHeight="1" x14ac:dyDescent="0.15">
      <c r="A75" s="121"/>
      <c r="B75" s="121"/>
      <c r="C75" s="121"/>
      <c r="D75" s="121"/>
      <c r="E75" s="122"/>
      <c r="F75" s="121"/>
      <c r="G75" s="121"/>
      <c r="I75" s="39"/>
      <c r="J75" s="39"/>
      <c r="K75" s="39"/>
      <c r="L75" s="39"/>
      <c r="M75" s="403" t="str">
        <f t="shared" si="2"/>
        <v/>
      </c>
      <c r="N75" s="403"/>
      <c r="O75" s="403"/>
      <c r="P75" s="403"/>
      <c r="Q75" s="403"/>
      <c r="R75" s="403"/>
      <c r="S75" s="403"/>
      <c r="T75" s="403"/>
      <c r="U75" s="403"/>
      <c r="V75" s="17"/>
    </row>
    <row r="76" spans="1:22" s="15" customFormat="1" ht="14.25" customHeight="1" x14ac:dyDescent="0.15">
      <c r="A76" s="121"/>
      <c r="B76" s="121"/>
      <c r="C76" s="121"/>
      <c r="D76" s="121"/>
      <c r="E76" s="122"/>
      <c r="F76" s="121"/>
      <c r="G76" s="121"/>
      <c r="I76" s="39"/>
      <c r="J76" s="39"/>
      <c r="K76" s="39"/>
      <c r="L76" s="39"/>
      <c r="M76" s="403" t="str">
        <f t="shared" si="2"/>
        <v/>
      </c>
      <c r="N76" s="403"/>
      <c r="O76" s="403"/>
      <c r="P76" s="403"/>
      <c r="Q76" s="403"/>
      <c r="R76" s="403"/>
      <c r="S76" s="403"/>
      <c r="T76" s="403"/>
      <c r="U76" s="403"/>
      <c r="V76" s="17"/>
    </row>
    <row r="77" spans="1:22" s="15" customFormat="1" ht="14.25" customHeight="1" x14ac:dyDescent="0.15">
      <c r="A77" s="360" t="s">
        <v>48</v>
      </c>
      <c r="B77" s="360"/>
      <c r="C77" s="360"/>
      <c r="D77" s="493">
        <f>D33</f>
        <v>0</v>
      </c>
      <c r="E77" s="493"/>
      <c r="F77" s="493"/>
      <c r="G77" s="493"/>
      <c r="H77" s="493"/>
      <c r="I77" s="342" t="s">
        <v>47</v>
      </c>
      <c r="J77" s="39"/>
      <c r="K77" s="39"/>
      <c r="L77" s="39"/>
      <c r="M77" s="403" t="str">
        <f t="shared" si="2"/>
        <v/>
      </c>
      <c r="N77" s="403"/>
      <c r="O77" s="403"/>
      <c r="P77" s="403"/>
      <c r="Q77" s="403"/>
      <c r="R77" s="403"/>
      <c r="S77" s="403"/>
      <c r="T77" s="403"/>
      <c r="U77" s="403"/>
      <c r="V77" s="17"/>
    </row>
    <row r="78" spans="1:22" s="24" customFormat="1" ht="14.25" customHeight="1" x14ac:dyDescent="0.25">
      <c r="A78" s="361"/>
      <c r="B78" s="361"/>
      <c r="C78" s="361"/>
      <c r="D78" s="494"/>
      <c r="E78" s="494"/>
      <c r="F78" s="494"/>
      <c r="G78" s="494"/>
      <c r="H78" s="494"/>
      <c r="I78" s="343"/>
      <c r="J78" s="23"/>
      <c r="K78" s="23"/>
      <c r="O78" s="25"/>
      <c r="P78" s="25"/>
      <c r="Q78" s="25"/>
      <c r="R78" s="25"/>
      <c r="S78" s="25"/>
      <c r="T78" s="25"/>
      <c r="U78" s="25"/>
      <c r="V78" s="25"/>
    </row>
    <row r="79" spans="1:22" s="24" customFormat="1" ht="14.25" customHeight="1" x14ac:dyDescent="0.25">
      <c r="A79" s="401" t="s">
        <v>49</v>
      </c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</row>
    <row r="80" spans="1:22" s="24" customFormat="1" ht="14.25" customHeight="1" thickBot="1" x14ac:dyDescent="0.3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</row>
    <row r="81" spans="1:22" ht="25.5" customHeight="1" thickBot="1" x14ac:dyDescent="0.2">
      <c r="A81" s="362" t="s">
        <v>72</v>
      </c>
      <c r="B81" s="354" t="s">
        <v>12</v>
      </c>
      <c r="C81" s="355"/>
      <c r="D81" s="356"/>
      <c r="E81" s="613" t="str">
        <f>IF($H$5="","",$H$5)</f>
        <v/>
      </c>
      <c r="F81" s="358"/>
      <c r="G81" s="358"/>
      <c r="H81" s="359"/>
      <c r="I81" s="610"/>
      <c r="J81" s="611"/>
      <c r="K81" s="611"/>
      <c r="L81" s="611"/>
      <c r="M81" s="611"/>
      <c r="N81" s="611"/>
      <c r="O81" s="611"/>
      <c r="P81" s="611"/>
      <c r="Q81" s="611"/>
      <c r="R81" s="611"/>
      <c r="S81" s="611"/>
      <c r="T81" s="611"/>
      <c r="U81" s="611"/>
      <c r="V81" s="612"/>
    </row>
    <row r="82" spans="1:22" ht="25.5" customHeight="1" thickBot="1" x14ac:dyDescent="0.2">
      <c r="A82" s="406"/>
      <c r="B82" s="614" t="s">
        <v>138</v>
      </c>
      <c r="C82" s="615"/>
      <c r="D82" s="616"/>
      <c r="E82" s="617" t="str">
        <f>IF($H$6="","",$H$6)</f>
        <v/>
      </c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372"/>
    </row>
    <row r="83" spans="1:22" ht="25.5" hidden="1" customHeight="1" x14ac:dyDescent="0.15">
      <c r="A83" s="618"/>
      <c r="B83" s="621"/>
      <c r="C83" s="622"/>
      <c r="D83" s="622"/>
      <c r="E83" s="623"/>
      <c r="F83" s="624"/>
      <c r="G83" s="625"/>
      <c r="H83" s="626"/>
      <c r="I83" s="626"/>
      <c r="J83" s="626"/>
      <c r="K83" s="626"/>
      <c r="L83" s="626"/>
      <c r="M83" s="626"/>
      <c r="N83" s="626"/>
      <c r="O83" s="626"/>
      <c r="P83" s="626"/>
      <c r="Q83" s="626"/>
      <c r="R83" s="626"/>
      <c r="S83" s="626"/>
      <c r="T83" s="626"/>
      <c r="U83" s="626"/>
      <c r="V83" s="627"/>
    </row>
    <row r="84" spans="1:22" ht="25.5" hidden="1" customHeight="1" x14ac:dyDescent="0.15">
      <c r="A84" s="619"/>
      <c r="B84" s="413"/>
      <c r="C84" s="414"/>
      <c r="D84" s="414"/>
      <c r="E84" s="414"/>
      <c r="F84" s="415"/>
      <c r="G84" s="594"/>
      <c r="H84" s="594"/>
      <c r="I84" s="595"/>
      <c r="J84" s="628"/>
      <c r="K84" s="594"/>
      <c r="L84" s="594"/>
      <c r="M84" s="594"/>
      <c r="N84" s="594"/>
      <c r="O84" s="594"/>
      <c r="P84" s="594"/>
      <c r="Q84" s="594"/>
      <c r="R84" s="594"/>
      <c r="S84" s="594"/>
      <c r="T84" s="595"/>
      <c r="U84" s="595"/>
      <c r="V84" s="596"/>
    </row>
    <row r="85" spans="1:22" ht="25.5" hidden="1" customHeight="1" x14ac:dyDescent="0.15">
      <c r="A85" s="619"/>
      <c r="B85" s="600"/>
      <c r="C85" s="601"/>
      <c r="D85" s="601"/>
      <c r="E85" s="605"/>
      <c r="F85" s="605"/>
      <c r="G85" s="603"/>
      <c r="H85" s="603"/>
      <c r="I85" s="603"/>
      <c r="J85" s="603"/>
      <c r="K85" s="606"/>
      <c r="L85" s="606"/>
      <c r="M85" s="606"/>
      <c r="N85" s="606"/>
      <c r="O85" s="607"/>
      <c r="P85" s="608"/>
      <c r="Q85" s="608"/>
      <c r="R85" s="608"/>
      <c r="S85" s="608"/>
      <c r="T85" s="608"/>
      <c r="U85" s="608"/>
      <c r="V85" s="609"/>
    </row>
    <row r="86" spans="1:22" ht="25.5" hidden="1" customHeight="1" x14ac:dyDescent="0.15">
      <c r="A86" s="619"/>
      <c r="B86" s="600"/>
      <c r="C86" s="601"/>
      <c r="D86" s="601"/>
      <c r="E86" s="602"/>
      <c r="F86" s="602"/>
      <c r="G86" s="603"/>
      <c r="H86" s="603"/>
      <c r="I86" s="603"/>
      <c r="J86" s="603"/>
      <c r="K86" s="606"/>
      <c r="L86" s="606"/>
      <c r="M86" s="606"/>
      <c r="N86" s="606"/>
      <c r="O86" s="597"/>
      <c r="P86" s="598"/>
      <c r="Q86" s="598"/>
      <c r="R86" s="598"/>
      <c r="S86" s="598"/>
      <c r="T86" s="598"/>
      <c r="U86" s="598"/>
      <c r="V86" s="599"/>
    </row>
    <row r="87" spans="1:22" ht="25.5" hidden="1" customHeight="1" x14ac:dyDescent="0.15">
      <c r="A87" s="619"/>
      <c r="B87" s="600"/>
      <c r="C87" s="601"/>
      <c r="D87" s="601"/>
      <c r="E87" s="602"/>
      <c r="F87" s="602"/>
      <c r="G87" s="603"/>
      <c r="H87" s="603"/>
      <c r="I87" s="603"/>
      <c r="J87" s="603"/>
      <c r="K87" s="604"/>
      <c r="L87" s="604"/>
      <c r="M87" s="604"/>
      <c r="N87" s="604"/>
      <c r="O87" s="597"/>
      <c r="P87" s="598"/>
      <c r="Q87" s="598"/>
      <c r="R87" s="598"/>
      <c r="S87" s="598"/>
      <c r="T87" s="598"/>
      <c r="U87" s="598"/>
      <c r="V87" s="599"/>
    </row>
    <row r="88" spans="1:22" ht="25.5" customHeight="1" thickBot="1" x14ac:dyDescent="0.2">
      <c r="A88" s="620"/>
      <c r="B88" s="586"/>
      <c r="C88" s="587"/>
      <c r="D88" s="587"/>
      <c r="E88" s="588"/>
      <c r="F88" s="588"/>
      <c r="G88" s="589" t="s">
        <v>5</v>
      </c>
      <c r="H88" s="590"/>
      <c r="I88" s="589" t="s">
        <v>6</v>
      </c>
      <c r="J88" s="580"/>
      <c r="K88" s="591" t="s">
        <v>7</v>
      </c>
      <c r="L88" s="592"/>
      <c r="M88" s="592"/>
      <c r="N88" s="593"/>
      <c r="O88" s="580" t="s">
        <v>73</v>
      </c>
      <c r="P88" s="580"/>
      <c r="Q88" s="580"/>
      <c r="R88" s="580"/>
      <c r="S88" s="580"/>
      <c r="T88" s="580"/>
      <c r="U88" s="580"/>
      <c r="V88" s="581"/>
    </row>
    <row r="89" spans="1:22" ht="25.5" customHeight="1" x14ac:dyDescent="0.15">
      <c r="A89" s="362" t="s">
        <v>69</v>
      </c>
      <c r="B89" s="385" t="s">
        <v>167</v>
      </c>
      <c r="C89" s="386"/>
      <c r="D89" s="387"/>
      <c r="E89" s="381" t="s">
        <v>101</v>
      </c>
      <c r="F89" s="382"/>
      <c r="G89" s="582">
        <f>G40</f>
        <v>0</v>
      </c>
      <c r="H89" s="582"/>
      <c r="I89" s="582">
        <f t="shared" ref="I89:I90" si="3">I40</f>
        <v>0</v>
      </c>
      <c r="J89" s="519"/>
      <c r="K89" s="583">
        <f>K40</f>
        <v>0</v>
      </c>
      <c r="L89" s="584"/>
      <c r="M89" s="584"/>
      <c r="N89" s="585"/>
      <c r="O89" s="543" t="str">
        <f>IF(O40="","",O40)</f>
        <v/>
      </c>
      <c r="P89" s="543"/>
      <c r="Q89" s="543"/>
      <c r="R89" s="543"/>
      <c r="S89" s="543"/>
      <c r="T89" s="543"/>
      <c r="U89" s="543"/>
      <c r="V89" s="544"/>
    </row>
    <row r="90" spans="1:22" ht="25.5" customHeight="1" x14ac:dyDescent="0.15">
      <c r="A90" s="406"/>
      <c r="B90" s="217" t="s">
        <v>168</v>
      </c>
      <c r="C90" s="218"/>
      <c r="D90" s="219"/>
      <c r="E90" s="209" t="s">
        <v>148</v>
      </c>
      <c r="F90" s="210"/>
      <c r="G90" s="575">
        <f>G41</f>
        <v>0</v>
      </c>
      <c r="H90" s="575"/>
      <c r="I90" s="575">
        <f t="shared" si="3"/>
        <v>0</v>
      </c>
      <c r="J90" s="576"/>
      <c r="K90" s="577">
        <f>K41</f>
        <v>0</v>
      </c>
      <c r="L90" s="578"/>
      <c r="M90" s="578"/>
      <c r="N90" s="579"/>
      <c r="O90" s="573" t="str">
        <f>IF(O41="","",O41)</f>
        <v/>
      </c>
      <c r="P90" s="573"/>
      <c r="Q90" s="573"/>
      <c r="R90" s="573"/>
      <c r="S90" s="573"/>
      <c r="T90" s="573"/>
      <c r="U90" s="573"/>
      <c r="V90" s="574"/>
    </row>
    <row r="91" spans="1:22" ht="25.5" customHeight="1" thickBot="1" x14ac:dyDescent="0.2">
      <c r="A91" s="406"/>
      <c r="B91" s="485" t="s">
        <v>162</v>
      </c>
      <c r="C91" s="486"/>
      <c r="D91" s="487"/>
      <c r="E91" s="521" t="s">
        <v>67</v>
      </c>
      <c r="F91" s="522"/>
      <c r="G91" s="568">
        <f t="shared" ref="G91:G92" si="4">G42</f>
        <v>0</v>
      </c>
      <c r="H91" s="568"/>
      <c r="I91" s="527"/>
      <c r="J91" s="569"/>
      <c r="K91" s="570">
        <f t="shared" ref="K91:K92" si="5">K42</f>
        <v>0</v>
      </c>
      <c r="L91" s="571"/>
      <c r="M91" s="571"/>
      <c r="N91" s="572"/>
      <c r="O91" s="549" t="str">
        <f t="shared" ref="O91:O92" si="6">IF(O42="","",O42)</f>
        <v/>
      </c>
      <c r="P91" s="549"/>
      <c r="Q91" s="549"/>
      <c r="R91" s="549"/>
      <c r="S91" s="549"/>
      <c r="T91" s="549"/>
      <c r="U91" s="549"/>
      <c r="V91" s="550"/>
    </row>
    <row r="92" spans="1:22" ht="25.5" customHeight="1" thickBot="1" x14ac:dyDescent="0.2">
      <c r="A92" s="482" t="s">
        <v>65</v>
      </c>
      <c r="B92" s="483"/>
      <c r="C92" s="483"/>
      <c r="D92" s="484"/>
      <c r="E92" s="563"/>
      <c r="F92" s="563"/>
      <c r="G92" s="397">
        <f t="shared" si="4"/>
        <v>0</v>
      </c>
      <c r="H92" s="564"/>
      <c r="I92" s="564">
        <f t="shared" ref="I92" si="7">I43</f>
        <v>0</v>
      </c>
      <c r="J92" s="396"/>
      <c r="K92" s="565">
        <f t="shared" si="5"/>
        <v>0</v>
      </c>
      <c r="L92" s="566"/>
      <c r="M92" s="566"/>
      <c r="N92" s="567"/>
      <c r="O92" s="537" t="str">
        <f t="shared" si="6"/>
        <v/>
      </c>
      <c r="P92" s="537"/>
      <c r="Q92" s="537"/>
      <c r="R92" s="537"/>
      <c r="S92" s="537"/>
      <c r="T92" s="537"/>
      <c r="U92" s="537"/>
      <c r="V92" s="538"/>
    </row>
    <row r="93" spans="1:22" ht="25.5" customHeight="1" x14ac:dyDescent="0.15">
      <c r="A93" s="508" t="s">
        <v>80</v>
      </c>
      <c r="B93" s="467"/>
      <c r="C93" s="467"/>
      <c r="D93" s="467"/>
      <c r="E93" s="467"/>
      <c r="F93" s="468"/>
      <c r="G93" s="512" t="str">
        <f>IF(G44="","",G44)</f>
        <v/>
      </c>
      <c r="H93" s="513"/>
      <c r="I93" s="513"/>
      <c r="J93" s="513"/>
      <c r="K93" s="513"/>
      <c r="L93" s="513"/>
      <c r="M93" s="513"/>
      <c r="N93" s="513"/>
      <c r="O93" s="513"/>
      <c r="P93" s="513"/>
      <c r="Q93" s="513"/>
      <c r="R93" s="513"/>
      <c r="S93" s="513"/>
      <c r="T93" s="513"/>
      <c r="U93" s="513"/>
      <c r="V93" s="514"/>
    </row>
    <row r="94" spans="1:22" ht="25.5" customHeight="1" x14ac:dyDescent="0.15">
      <c r="A94" s="509"/>
      <c r="B94" s="510"/>
      <c r="C94" s="510"/>
      <c r="D94" s="510"/>
      <c r="E94" s="510"/>
      <c r="F94" s="511"/>
      <c r="G94" s="515"/>
      <c r="H94" s="516"/>
      <c r="I94" s="516"/>
      <c r="J94" s="516"/>
      <c r="K94" s="516"/>
      <c r="L94" s="516"/>
      <c r="M94" s="516"/>
      <c r="N94" s="516"/>
      <c r="O94" s="516"/>
      <c r="P94" s="516"/>
      <c r="Q94" s="516"/>
      <c r="R94" s="516"/>
      <c r="S94" s="516"/>
      <c r="T94" s="516"/>
      <c r="U94" s="516"/>
      <c r="V94" s="517"/>
    </row>
    <row r="95" spans="1:22" ht="19.5" customHeight="1" x14ac:dyDescent="0.15"/>
  </sheetData>
  <sheetProtection algorithmName="SHA-512" hashValue="XKiNF2dKaPTiRr2nWPPTCjtzmZVN+FruUnh0LOgCb7Eera8Ekj2bryV/1h+UcdS4p47vezun7h/btFcHnd2qHw==" saltValue="IkgEy1+MaYSahATfQW8iXA==" spinCount="100000" sheet="1" selectLockedCells="1"/>
  <mergeCells count="254">
    <mergeCell ref="B10:B12"/>
    <mergeCell ref="H10:J10"/>
    <mergeCell ref="K10:V10"/>
    <mergeCell ref="H11:J11"/>
    <mergeCell ref="P11:R11"/>
    <mergeCell ref="S11:V11"/>
    <mergeCell ref="H12:J12"/>
    <mergeCell ref="K12:V12"/>
    <mergeCell ref="K5:V5"/>
    <mergeCell ref="B6:G6"/>
    <mergeCell ref="H6:J6"/>
    <mergeCell ref="K6:V6"/>
    <mergeCell ref="K8:O8"/>
    <mergeCell ref="K11:O11"/>
    <mergeCell ref="C12:G12"/>
    <mergeCell ref="B7:B9"/>
    <mergeCell ref="C9:G9"/>
    <mergeCell ref="B2:G2"/>
    <mergeCell ref="H2:J2"/>
    <mergeCell ref="K2:V2"/>
    <mergeCell ref="B4:G4"/>
    <mergeCell ref="H4:J4"/>
    <mergeCell ref="K4:V4"/>
    <mergeCell ref="B3:G3"/>
    <mergeCell ref="H3:J3"/>
    <mergeCell ref="K3:V3"/>
    <mergeCell ref="A2:A18"/>
    <mergeCell ref="B16:G16"/>
    <mergeCell ref="H16:V16"/>
    <mergeCell ref="B18:G18"/>
    <mergeCell ref="H18:J18"/>
    <mergeCell ref="K18:V18"/>
    <mergeCell ref="B14:G14"/>
    <mergeCell ref="H14:J14"/>
    <mergeCell ref="K14:V14"/>
    <mergeCell ref="S8:V8"/>
    <mergeCell ref="H9:J9"/>
    <mergeCell ref="K9:V9"/>
    <mergeCell ref="B13:G13"/>
    <mergeCell ref="H13:J13"/>
    <mergeCell ref="K13:V13"/>
    <mergeCell ref="H7:J7"/>
    <mergeCell ref="K7:V7"/>
    <mergeCell ref="H8:J8"/>
    <mergeCell ref="P8:R8"/>
    <mergeCell ref="B15:G15"/>
    <mergeCell ref="H15:J15"/>
    <mergeCell ref="K15:V15"/>
    <mergeCell ref="B5:G5"/>
    <mergeCell ref="H5:J5"/>
    <mergeCell ref="A26:D27"/>
    <mergeCell ref="M26:U26"/>
    <mergeCell ref="J27:K27"/>
    <mergeCell ref="M27:U27"/>
    <mergeCell ref="A28:F29"/>
    <mergeCell ref="M28:U28"/>
    <mergeCell ref="J29:K29"/>
    <mergeCell ref="M29:U29"/>
    <mergeCell ref="B19:V19"/>
    <mergeCell ref="B20:V20"/>
    <mergeCell ref="B21:V21"/>
    <mergeCell ref="A22:Q23"/>
    <mergeCell ref="R22:V22"/>
    <mergeCell ref="J25:K25"/>
    <mergeCell ref="M25:U25"/>
    <mergeCell ref="A35:V36"/>
    <mergeCell ref="A37:A38"/>
    <mergeCell ref="B37:D37"/>
    <mergeCell ref="E37:H37"/>
    <mergeCell ref="B38:D38"/>
    <mergeCell ref="E38:V38"/>
    <mergeCell ref="J30:K30"/>
    <mergeCell ref="M30:U30"/>
    <mergeCell ref="M31:U31"/>
    <mergeCell ref="M32:U32"/>
    <mergeCell ref="A33:C34"/>
    <mergeCell ref="D33:H34"/>
    <mergeCell ref="I33:I34"/>
    <mergeCell ref="M33:U33"/>
    <mergeCell ref="I37:V37"/>
    <mergeCell ref="B39:D39"/>
    <mergeCell ref="E39:F39"/>
    <mergeCell ref="G39:H39"/>
    <mergeCell ref="I39:J39"/>
    <mergeCell ref="K39:N39"/>
    <mergeCell ref="O39:V39"/>
    <mergeCell ref="A43:D43"/>
    <mergeCell ref="E43:F43"/>
    <mergeCell ref="G43:H43"/>
    <mergeCell ref="I43:J43"/>
    <mergeCell ref="K43:N43"/>
    <mergeCell ref="O43:V43"/>
    <mergeCell ref="O40:V40"/>
    <mergeCell ref="B42:D42"/>
    <mergeCell ref="E42:F42"/>
    <mergeCell ref="G42:H42"/>
    <mergeCell ref="I42:J42"/>
    <mergeCell ref="K42:N42"/>
    <mergeCell ref="O42:V42"/>
    <mergeCell ref="A40:A42"/>
    <mergeCell ref="B40:D40"/>
    <mergeCell ref="E40:F40"/>
    <mergeCell ref="G40:H40"/>
    <mergeCell ref="I40:J40"/>
    <mergeCell ref="K40:N40"/>
    <mergeCell ref="A44:F45"/>
    <mergeCell ref="G44:V45"/>
    <mergeCell ref="A47:V47"/>
    <mergeCell ref="A48:G48"/>
    <mergeCell ref="H48:V48"/>
    <mergeCell ref="A49:D49"/>
    <mergeCell ref="E49:H49"/>
    <mergeCell ref="J49:P49"/>
    <mergeCell ref="Q49:T49"/>
    <mergeCell ref="U49:V49"/>
    <mergeCell ref="G41:H41"/>
    <mergeCell ref="I41:J41"/>
    <mergeCell ref="K41:N41"/>
    <mergeCell ref="B41:D41"/>
    <mergeCell ref="E41:F41"/>
    <mergeCell ref="A52:D52"/>
    <mergeCell ref="E52:H52"/>
    <mergeCell ref="J52:P52"/>
    <mergeCell ref="U52:V52"/>
    <mergeCell ref="A53:D53"/>
    <mergeCell ref="E53:H53"/>
    <mergeCell ref="J53:P53"/>
    <mergeCell ref="U53:V53"/>
    <mergeCell ref="A50:D50"/>
    <mergeCell ref="E50:H50"/>
    <mergeCell ref="J50:P50"/>
    <mergeCell ref="U50:V50"/>
    <mergeCell ref="A51:D51"/>
    <mergeCell ref="E51:H51"/>
    <mergeCell ref="J51:P51"/>
    <mergeCell ref="U51:V51"/>
    <mergeCell ref="A56:D56"/>
    <mergeCell ref="E56:H56"/>
    <mergeCell ref="J56:P56"/>
    <mergeCell ref="U56:V56"/>
    <mergeCell ref="A57:D57"/>
    <mergeCell ref="E57:H57"/>
    <mergeCell ref="J57:P57"/>
    <mergeCell ref="U57:V57"/>
    <mergeCell ref="A54:D54"/>
    <mergeCell ref="E54:H54"/>
    <mergeCell ref="J54:P54"/>
    <mergeCell ref="U54:V54"/>
    <mergeCell ref="A55:D55"/>
    <mergeCell ref="E55:H55"/>
    <mergeCell ref="J55:P55"/>
    <mergeCell ref="U55:V55"/>
    <mergeCell ref="N61:O63"/>
    <mergeCell ref="Q62:R63"/>
    <mergeCell ref="S62:V63"/>
    <mergeCell ref="G64:Q65"/>
    <mergeCell ref="R64:V64"/>
    <mergeCell ref="A66:Q67"/>
    <mergeCell ref="R66:V66"/>
    <mergeCell ref="E58:I58"/>
    <mergeCell ref="J58:P58"/>
    <mergeCell ref="U58:V58"/>
    <mergeCell ref="A60:G60"/>
    <mergeCell ref="H60:M60"/>
    <mergeCell ref="N60:O60"/>
    <mergeCell ref="Q60:R61"/>
    <mergeCell ref="S60:V61"/>
    <mergeCell ref="A61:G63"/>
    <mergeCell ref="H61:M63"/>
    <mergeCell ref="A72:F73"/>
    <mergeCell ref="M72:U72"/>
    <mergeCell ref="J73:K73"/>
    <mergeCell ref="M73:U73"/>
    <mergeCell ref="J74:K74"/>
    <mergeCell ref="M74:U74"/>
    <mergeCell ref="J69:K69"/>
    <mergeCell ref="M69:U69"/>
    <mergeCell ref="A70:D71"/>
    <mergeCell ref="M70:U70"/>
    <mergeCell ref="J71:K71"/>
    <mergeCell ref="M71:U71"/>
    <mergeCell ref="M75:U75"/>
    <mergeCell ref="M76:U76"/>
    <mergeCell ref="A77:C78"/>
    <mergeCell ref="D77:H78"/>
    <mergeCell ref="I77:I78"/>
    <mergeCell ref="M77:U77"/>
    <mergeCell ref="I81:V81"/>
    <mergeCell ref="G86:H86"/>
    <mergeCell ref="I86:J86"/>
    <mergeCell ref="K86:N86"/>
    <mergeCell ref="B85:D85"/>
    <mergeCell ref="A79:V80"/>
    <mergeCell ref="A81:A82"/>
    <mergeCell ref="B81:D81"/>
    <mergeCell ref="E81:H81"/>
    <mergeCell ref="B82:D82"/>
    <mergeCell ref="E82:V82"/>
    <mergeCell ref="A83:A88"/>
    <mergeCell ref="B83:D83"/>
    <mergeCell ref="E83:F83"/>
    <mergeCell ref="G83:V83"/>
    <mergeCell ref="B84:F84"/>
    <mergeCell ref="G84:H84"/>
    <mergeCell ref="I84:J84"/>
    <mergeCell ref="K84:N84"/>
    <mergeCell ref="O84:V84"/>
    <mergeCell ref="O86:V86"/>
    <mergeCell ref="B87:D87"/>
    <mergeCell ref="E87:F87"/>
    <mergeCell ref="G87:H87"/>
    <mergeCell ref="I87:J87"/>
    <mergeCell ref="K87:N87"/>
    <mergeCell ref="O87:V87"/>
    <mergeCell ref="E85:F85"/>
    <mergeCell ref="G85:H85"/>
    <mergeCell ref="I85:J85"/>
    <mergeCell ref="K85:N85"/>
    <mergeCell ref="O85:V85"/>
    <mergeCell ref="B86:D86"/>
    <mergeCell ref="E86:F86"/>
    <mergeCell ref="O88:V88"/>
    <mergeCell ref="G89:H89"/>
    <mergeCell ref="I89:J89"/>
    <mergeCell ref="K89:N89"/>
    <mergeCell ref="B88:D88"/>
    <mergeCell ref="E88:F88"/>
    <mergeCell ref="G88:H88"/>
    <mergeCell ref="I88:J88"/>
    <mergeCell ref="K88:N88"/>
    <mergeCell ref="A93:F94"/>
    <mergeCell ref="G93:V94"/>
    <mergeCell ref="A92:D92"/>
    <mergeCell ref="E92:F92"/>
    <mergeCell ref="G92:H92"/>
    <mergeCell ref="I92:J92"/>
    <mergeCell ref="K92:N92"/>
    <mergeCell ref="O92:V92"/>
    <mergeCell ref="O89:V89"/>
    <mergeCell ref="B91:D91"/>
    <mergeCell ref="E91:F91"/>
    <mergeCell ref="G91:H91"/>
    <mergeCell ref="I91:J91"/>
    <mergeCell ref="K91:N91"/>
    <mergeCell ref="O91:V91"/>
    <mergeCell ref="A89:A91"/>
    <mergeCell ref="O90:V90"/>
    <mergeCell ref="B90:D90"/>
    <mergeCell ref="E90:F90"/>
    <mergeCell ref="G90:H90"/>
    <mergeCell ref="I90:J90"/>
    <mergeCell ref="K90:N90"/>
    <mergeCell ref="B89:D89"/>
    <mergeCell ref="E89:F89"/>
  </mergeCells>
  <phoneticPr fontId="3"/>
  <dataValidations count="2">
    <dataValidation type="whole" operator="greaterThan" allowBlank="1" showInputMessage="1" showErrorMessage="1" sqref="H7:H8 H13 H10:H11" xr:uid="{00000000-0002-0000-0300-000000000000}">
      <formula1>-9999999999</formula1>
    </dataValidation>
    <dataValidation type="date" operator="greaterThan" allowBlank="1" showInputMessage="1" showErrorMessage="1" sqref="H4" xr:uid="{00000000-0002-0000-0300-000001000000}">
      <formula1>41690</formula1>
    </dataValidation>
  </dataValidations>
  <pageMargins left="0.78740157480314965" right="0.39370078740157483" top="0.39370078740157483" bottom="0.43307086614173229" header="0.39370078740157483" footer="0.39370078740157483"/>
  <pageSetup paperSize="9" orientation="portrait" r:id="rId1"/>
  <headerFooter alignWithMargins="0">
    <oddFooter xml:space="preserve">&amp;L&amp;8出力日時：&amp;D　&amp;T&amp;R&amp;8萩原建設請求書ｖｅｒ3.0a
</oddFooter>
  </headerFooter>
  <rowBreaks count="1" manualBreakCount="1">
    <brk id="63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topLeftCell="A4" zoomScaleNormal="100" workbookViewId="0">
      <selection activeCell="O23" sqref="O23:V23"/>
    </sheetView>
  </sheetViews>
  <sheetFormatPr defaultColWidth="9" defaultRowHeight="15" customHeight="1" x14ac:dyDescent="0.15"/>
  <cols>
    <col min="1" max="1" width="3.75" style="125" customWidth="1"/>
    <col min="2" max="2" width="2.125" style="125" customWidth="1"/>
    <col min="3" max="4" width="5.625" style="125" customWidth="1"/>
    <col min="5" max="5" width="2.625" style="126" customWidth="1"/>
    <col min="6" max="6" width="2.625" style="125" customWidth="1"/>
    <col min="7" max="7" width="6.25" style="125" customWidth="1"/>
    <col min="8" max="8" width="6.25" style="9" customWidth="1"/>
    <col min="9" max="9" width="5.625" style="9" customWidth="1"/>
    <col min="10" max="10" width="4.5" style="9" customWidth="1"/>
    <col min="11" max="11" width="4.625" style="9" customWidth="1"/>
    <col min="12" max="12" width="1.375" style="9" customWidth="1"/>
    <col min="13" max="15" width="3.625" style="9" customWidth="1"/>
    <col min="16" max="16" width="4.125" style="9" customWidth="1"/>
    <col min="17" max="17" width="1.875" style="9" customWidth="1"/>
    <col min="18" max="20" width="5.625" style="9" customWidth="1"/>
    <col min="21" max="22" width="3.5" style="9" customWidth="1"/>
    <col min="23" max="16384" width="9" style="9"/>
  </cols>
  <sheetData>
    <row r="1" spans="1:29" ht="14.25" customHeight="1" x14ac:dyDescent="0.15">
      <c r="A1" s="440" t="str">
        <f>CONCATENATE("　　請求書（消費税 ",10,"%)")</f>
        <v>　　請求書（消費税 10%)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29" t="s">
        <v>164</v>
      </c>
      <c r="S1" s="429"/>
      <c r="T1" s="429"/>
      <c r="U1" s="429"/>
      <c r="V1" s="429"/>
      <c r="AC1" s="99"/>
    </row>
    <row r="2" spans="1:29" s="11" customFormat="1" ht="14.25" customHeight="1" x14ac:dyDescent="0.2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13"/>
      <c r="S2" s="12"/>
      <c r="T2" s="12"/>
      <c r="U2" s="12"/>
      <c r="V2" s="12"/>
    </row>
    <row r="3" spans="1:29" s="11" customFormat="1" ht="3.75" customHeight="1" x14ac:dyDescent="0.2">
      <c r="A3" s="120"/>
      <c r="B3" s="120"/>
      <c r="C3" s="120"/>
      <c r="D3" s="120"/>
      <c r="E3" s="120"/>
      <c r="F3" s="120"/>
      <c r="G3" s="12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9" s="15" customFormat="1" ht="17.25" customHeight="1" thickBot="1" x14ac:dyDescent="0.25">
      <c r="A4" s="121"/>
      <c r="B4" s="121"/>
      <c r="C4" s="121"/>
      <c r="D4" s="121"/>
      <c r="E4" s="122"/>
      <c r="F4" s="121"/>
      <c r="G4" s="121"/>
      <c r="I4" s="142"/>
      <c r="J4" s="335" t="s">
        <v>92</v>
      </c>
      <c r="K4" s="335"/>
      <c r="L4" s="37"/>
      <c r="M4" s="404" t="str">
        <f>IF(A.最初に入力下さい!B5="","",A.最初に入力下さい!B5)</f>
        <v/>
      </c>
      <c r="N4" s="404"/>
      <c r="O4" s="404"/>
      <c r="P4" s="404"/>
      <c r="Q4" s="404"/>
      <c r="R4" s="404"/>
      <c r="S4" s="404"/>
      <c r="T4" s="404"/>
      <c r="U4" s="404"/>
      <c r="V4" s="17"/>
    </row>
    <row r="5" spans="1:29" s="15" customFormat="1" ht="11.25" customHeight="1" x14ac:dyDescent="0.15">
      <c r="A5" s="333"/>
      <c r="B5" s="333"/>
      <c r="C5" s="333"/>
      <c r="D5" s="333"/>
      <c r="E5" s="122"/>
      <c r="F5" s="121"/>
      <c r="G5" s="121"/>
      <c r="I5" s="142"/>
      <c r="J5" s="141"/>
      <c r="K5" s="141"/>
      <c r="L5" s="19"/>
      <c r="M5" s="405" t="str">
        <f>IF(A.最初に入力下さい!B10="","",A.最初に入力下さい!B10)</f>
        <v/>
      </c>
      <c r="N5" s="405"/>
      <c r="O5" s="405"/>
      <c r="P5" s="405"/>
      <c r="Q5" s="405"/>
      <c r="R5" s="405"/>
      <c r="S5" s="405"/>
      <c r="T5" s="405"/>
      <c r="U5" s="405"/>
      <c r="V5" s="17"/>
    </row>
    <row r="6" spans="1:29" s="15" customFormat="1" ht="14.25" customHeight="1" x14ac:dyDescent="0.15">
      <c r="A6" s="333"/>
      <c r="B6" s="333"/>
      <c r="C6" s="333"/>
      <c r="D6" s="333"/>
      <c r="E6" s="122"/>
      <c r="F6" s="121"/>
      <c r="G6" s="121"/>
      <c r="I6" s="142"/>
      <c r="J6" s="334" t="s">
        <v>60</v>
      </c>
      <c r="K6" s="334"/>
      <c r="L6" s="19"/>
      <c r="M6" s="403" t="str">
        <f>IF(A.最初に入力下さい!B11="","",A.最初に入力下さい!B11)</f>
        <v/>
      </c>
      <c r="N6" s="403"/>
      <c r="O6" s="403"/>
      <c r="P6" s="403"/>
      <c r="Q6" s="403"/>
      <c r="R6" s="403"/>
      <c r="S6" s="403"/>
      <c r="T6" s="403"/>
      <c r="U6" s="403"/>
      <c r="V6" s="17"/>
    </row>
    <row r="7" spans="1:29" s="15" customFormat="1" ht="14.25" customHeight="1" x14ac:dyDescent="0.15">
      <c r="A7" s="340" t="s">
        <v>83</v>
      </c>
      <c r="B7" s="340"/>
      <c r="C7" s="340"/>
      <c r="D7" s="340"/>
      <c r="E7" s="340"/>
      <c r="F7" s="340"/>
      <c r="G7" s="123"/>
      <c r="I7" s="142"/>
      <c r="J7" s="141"/>
      <c r="K7" s="141"/>
      <c r="L7" s="19"/>
      <c r="M7" s="403" t="str">
        <f>IF(A.最初に入力下さい!B12="","",A.最初に入力下さい!B12)</f>
        <v/>
      </c>
      <c r="N7" s="403"/>
      <c r="O7" s="403"/>
      <c r="P7" s="403"/>
      <c r="Q7" s="403"/>
      <c r="R7" s="403"/>
      <c r="S7" s="403"/>
      <c r="T7" s="403"/>
      <c r="U7" s="403"/>
      <c r="V7" s="17"/>
    </row>
    <row r="8" spans="1:29" s="15" customFormat="1" ht="21" customHeight="1" x14ac:dyDescent="0.2">
      <c r="A8" s="341"/>
      <c r="B8" s="341"/>
      <c r="C8" s="341"/>
      <c r="D8" s="341"/>
      <c r="E8" s="341"/>
      <c r="F8" s="341"/>
      <c r="G8" s="124" t="s">
        <v>1</v>
      </c>
      <c r="H8" s="20"/>
      <c r="I8" s="142"/>
      <c r="J8" s="334" t="s">
        <v>61</v>
      </c>
      <c r="K8" s="334"/>
      <c r="L8" s="19"/>
      <c r="M8" s="436" t="str">
        <f>IF(A.最初に入力下さい!B8="","",A.最初に入力下さい!B8)</f>
        <v/>
      </c>
      <c r="N8" s="436"/>
      <c r="O8" s="436"/>
      <c r="P8" s="436"/>
      <c r="Q8" s="436"/>
      <c r="R8" s="436"/>
      <c r="S8" s="436"/>
      <c r="T8" s="436"/>
      <c r="U8" s="436"/>
      <c r="V8" s="17"/>
    </row>
    <row r="9" spans="1:29" s="15" customFormat="1" ht="14.25" customHeight="1" x14ac:dyDescent="0.15">
      <c r="A9" s="121"/>
      <c r="B9" s="121"/>
      <c r="C9" s="121"/>
      <c r="D9" s="121"/>
      <c r="E9" s="122"/>
      <c r="F9" s="121"/>
      <c r="G9" s="121"/>
      <c r="I9" s="142"/>
      <c r="J9" s="334" t="s">
        <v>4</v>
      </c>
      <c r="K9" s="334"/>
      <c r="L9" s="19"/>
      <c r="M9" s="403" t="str">
        <f>IF(A.最初に入力下さい!B9="","",A.最初に入力下さい!B9)</f>
        <v/>
      </c>
      <c r="N9" s="403"/>
      <c r="O9" s="403"/>
      <c r="P9" s="403"/>
      <c r="Q9" s="403"/>
      <c r="R9" s="403"/>
      <c r="S9" s="403"/>
      <c r="T9" s="403"/>
      <c r="U9" s="403"/>
      <c r="V9" s="21" t="s">
        <v>94</v>
      </c>
    </row>
    <row r="10" spans="1:29" ht="12" customHeight="1" x14ac:dyDescent="0.15">
      <c r="I10" s="7"/>
      <c r="J10" s="7"/>
      <c r="K10" s="7"/>
      <c r="L10" s="7"/>
      <c r="M10" s="336" t="str">
        <f>IF(A.最初に入力下さい!B15="","",A.最初に入力下さい!B15)</f>
        <v/>
      </c>
      <c r="N10" s="336"/>
      <c r="O10" s="336"/>
      <c r="P10" s="336"/>
      <c r="Q10" s="336"/>
      <c r="R10" s="336"/>
      <c r="S10" s="336"/>
      <c r="T10" s="336"/>
      <c r="U10" s="336"/>
      <c r="V10" s="103"/>
    </row>
    <row r="11" spans="1:29" ht="12" customHeight="1" x14ac:dyDescent="0.15">
      <c r="I11" s="7"/>
      <c r="J11" s="7"/>
      <c r="K11" s="7"/>
      <c r="L11" s="7"/>
      <c r="M11" s="336" t="str">
        <f>IF(A.最初に入力下さい!B16="","",A.最初に入力下さい!B16)</f>
        <v/>
      </c>
      <c r="N11" s="336"/>
      <c r="O11" s="336"/>
      <c r="P11" s="336"/>
      <c r="Q11" s="336"/>
      <c r="R11" s="336"/>
      <c r="S11" s="336"/>
      <c r="T11" s="336"/>
      <c r="U11" s="336"/>
      <c r="V11" s="103"/>
    </row>
    <row r="12" spans="1:29" ht="12" customHeight="1" x14ac:dyDescent="0.15">
      <c r="A12" s="360" t="s">
        <v>48</v>
      </c>
      <c r="B12" s="360"/>
      <c r="C12" s="360"/>
      <c r="D12" s="534"/>
      <c r="E12" s="534"/>
      <c r="F12" s="534"/>
      <c r="G12" s="534"/>
      <c r="H12" s="534"/>
      <c r="I12" s="342" t="s">
        <v>47</v>
      </c>
      <c r="J12" s="7"/>
      <c r="K12" s="7"/>
      <c r="L12" s="7"/>
      <c r="M12" s="336" t="str">
        <f>IF(A.最初に入力下さい!B17="","",A.最初に入力下さい!B17)</f>
        <v/>
      </c>
      <c r="N12" s="336"/>
      <c r="O12" s="336"/>
      <c r="P12" s="336"/>
      <c r="Q12" s="336"/>
      <c r="R12" s="336"/>
      <c r="S12" s="336"/>
      <c r="T12" s="336"/>
      <c r="U12" s="336"/>
      <c r="V12" s="103"/>
    </row>
    <row r="13" spans="1:29" s="24" customFormat="1" ht="22.5" customHeight="1" x14ac:dyDescent="0.25">
      <c r="A13" s="361"/>
      <c r="B13" s="361"/>
      <c r="C13" s="361"/>
      <c r="D13" s="535"/>
      <c r="E13" s="535"/>
      <c r="F13" s="535"/>
      <c r="G13" s="535"/>
      <c r="H13" s="535"/>
      <c r="I13" s="343"/>
      <c r="J13" s="22" t="s">
        <v>165</v>
      </c>
      <c r="K13" s="23"/>
      <c r="O13" s="25"/>
      <c r="P13" s="25"/>
      <c r="Q13" s="25"/>
      <c r="R13" s="25"/>
      <c r="S13" s="25"/>
      <c r="T13" s="25"/>
      <c r="U13" s="25"/>
      <c r="V13" s="25"/>
    </row>
    <row r="14" spans="1:29" s="24" customFormat="1" ht="7.5" customHeight="1" x14ac:dyDescent="0.25">
      <c r="A14" s="401" t="s">
        <v>49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</row>
    <row r="15" spans="1:29" s="24" customFormat="1" ht="14.25" customHeight="1" thickBot="1" x14ac:dyDescent="0.3">
      <c r="A15" s="402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</row>
    <row r="16" spans="1:29" ht="18.75" customHeight="1" x14ac:dyDescent="0.2">
      <c r="A16" s="362" t="s">
        <v>72</v>
      </c>
      <c r="B16" s="354" t="s">
        <v>93</v>
      </c>
      <c r="C16" s="355"/>
      <c r="D16" s="356"/>
      <c r="E16" s="357" t="str">
        <f>IF(B.契約内容!F12="","",B.契約内容!F12)</f>
        <v/>
      </c>
      <c r="F16" s="358"/>
      <c r="G16" s="358"/>
      <c r="H16" s="359"/>
      <c r="I16" s="364" t="s">
        <v>8</v>
      </c>
      <c r="J16" s="365"/>
      <c r="K16" s="364" t="str">
        <f>IF(B.契約内容!D3="","",B.契約内容!D3)</f>
        <v/>
      </c>
      <c r="L16" s="366"/>
      <c r="M16" s="366"/>
      <c r="N16" s="366"/>
      <c r="O16" s="365"/>
      <c r="P16" s="441"/>
      <c r="Q16" s="442"/>
      <c r="R16" s="442"/>
      <c r="S16" s="442"/>
      <c r="T16" s="442"/>
      <c r="U16" s="442"/>
      <c r="V16" s="443"/>
    </row>
    <row r="17" spans="1:22" ht="18.75" customHeight="1" thickBot="1" x14ac:dyDescent="0.2">
      <c r="A17" s="363"/>
      <c r="B17" s="367" t="s">
        <v>9</v>
      </c>
      <c r="C17" s="368"/>
      <c r="D17" s="369"/>
      <c r="E17" s="370" t="str">
        <f>IF(B.契約内容!D15="","",B.契約内容!D15)</f>
        <v/>
      </c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2"/>
    </row>
    <row r="18" spans="1:22" ht="18.75" customHeight="1" thickBot="1" x14ac:dyDescent="0.2">
      <c r="A18" s="362" t="s">
        <v>68</v>
      </c>
      <c r="B18" s="416" t="s">
        <v>71</v>
      </c>
      <c r="C18" s="417"/>
      <c r="D18" s="418"/>
      <c r="E18" s="322"/>
      <c r="F18" s="323"/>
      <c r="G18" s="324" t="s">
        <v>166</v>
      </c>
      <c r="H18" s="325"/>
      <c r="I18" s="325"/>
      <c r="J18" s="325"/>
      <c r="K18" s="326"/>
      <c r="L18" s="326"/>
      <c r="M18" s="326"/>
      <c r="N18" s="326"/>
      <c r="O18" s="325"/>
      <c r="P18" s="325"/>
      <c r="Q18" s="325"/>
      <c r="R18" s="325"/>
      <c r="S18" s="325"/>
      <c r="T18" s="325"/>
      <c r="U18" s="325"/>
      <c r="V18" s="327"/>
    </row>
    <row r="19" spans="1:22" ht="18.75" customHeight="1" x14ac:dyDescent="0.15">
      <c r="A19" s="406"/>
      <c r="B19" s="413"/>
      <c r="C19" s="414"/>
      <c r="D19" s="414"/>
      <c r="E19" s="414"/>
      <c r="F19" s="415"/>
      <c r="G19" s="331" t="s">
        <v>5</v>
      </c>
      <c r="H19" s="350"/>
      <c r="I19" s="331" t="s">
        <v>6</v>
      </c>
      <c r="J19" s="332"/>
      <c r="K19" s="449" t="s">
        <v>7</v>
      </c>
      <c r="L19" s="366"/>
      <c r="M19" s="366"/>
      <c r="N19" s="450"/>
      <c r="O19" s="332" t="s">
        <v>73</v>
      </c>
      <c r="P19" s="332"/>
      <c r="Q19" s="332"/>
      <c r="R19" s="332"/>
      <c r="S19" s="332"/>
      <c r="T19" s="332"/>
      <c r="U19" s="332"/>
      <c r="V19" s="351"/>
    </row>
    <row r="20" spans="1:22" ht="18.75" customHeight="1" x14ac:dyDescent="0.15">
      <c r="A20" s="406"/>
      <c r="B20" s="407" t="s">
        <v>0</v>
      </c>
      <c r="C20" s="408"/>
      <c r="D20" s="409"/>
      <c r="E20" s="423"/>
      <c r="F20" s="424"/>
      <c r="G20" s="211"/>
      <c r="H20" s="212"/>
      <c r="I20" s="211"/>
      <c r="J20" s="213"/>
      <c r="K20" s="214"/>
      <c r="L20" s="215"/>
      <c r="M20" s="215"/>
      <c r="N20" s="216"/>
      <c r="O20" s="421"/>
      <c r="P20" s="421"/>
      <c r="Q20" s="421"/>
      <c r="R20" s="421"/>
      <c r="S20" s="421"/>
      <c r="T20" s="421"/>
      <c r="U20" s="421"/>
      <c r="V20" s="422"/>
    </row>
    <row r="21" spans="1:22" ht="18.75" customHeight="1" x14ac:dyDescent="0.15">
      <c r="A21" s="406"/>
      <c r="B21" s="410" t="s">
        <v>42</v>
      </c>
      <c r="C21" s="411"/>
      <c r="D21" s="412"/>
      <c r="E21" s="425"/>
      <c r="F21" s="426"/>
      <c r="G21" s="352"/>
      <c r="H21" s="420"/>
      <c r="I21" s="352"/>
      <c r="J21" s="353"/>
      <c r="K21" s="437"/>
      <c r="L21" s="438"/>
      <c r="M21" s="438"/>
      <c r="N21" s="439"/>
      <c r="O21" s="427"/>
      <c r="P21" s="427"/>
      <c r="Q21" s="427"/>
      <c r="R21" s="427"/>
      <c r="S21" s="427"/>
      <c r="T21" s="427"/>
      <c r="U21" s="427"/>
      <c r="V21" s="428"/>
    </row>
    <row r="22" spans="1:22" ht="18.75" customHeight="1" x14ac:dyDescent="0.15">
      <c r="A22" s="406"/>
      <c r="B22" s="217" t="s">
        <v>51</v>
      </c>
      <c r="C22" s="218"/>
      <c r="D22" s="219"/>
      <c r="E22" s="320"/>
      <c r="F22" s="321"/>
      <c r="G22" s="211"/>
      <c r="H22" s="212"/>
      <c r="I22" s="211"/>
      <c r="J22" s="213"/>
      <c r="K22" s="214"/>
      <c r="L22" s="215"/>
      <c r="M22" s="215"/>
      <c r="N22" s="216"/>
      <c r="O22" s="207"/>
      <c r="P22" s="207"/>
      <c r="Q22" s="207"/>
      <c r="R22" s="207"/>
      <c r="S22" s="207"/>
      <c r="T22" s="207"/>
      <c r="U22" s="207"/>
      <c r="V22" s="208"/>
    </row>
    <row r="23" spans="1:22" ht="18.75" customHeight="1" thickBot="1" x14ac:dyDescent="0.2">
      <c r="A23" s="363"/>
      <c r="B23" s="461" t="s">
        <v>99</v>
      </c>
      <c r="C23" s="462"/>
      <c r="D23" s="463"/>
      <c r="E23" s="491"/>
      <c r="F23" s="492"/>
      <c r="G23" s="348"/>
      <c r="H23" s="349"/>
      <c r="I23" s="348"/>
      <c r="J23" s="419"/>
      <c r="K23" s="345"/>
      <c r="L23" s="346"/>
      <c r="M23" s="346"/>
      <c r="N23" s="347"/>
      <c r="O23" s="489"/>
      <c r="P23" s="489"/>
      <c r="Q23" s="489"/>
      <c r="R23" s="489"/>
      <c r="S23" s="489"/>
      <c r="T23" s="489"/>
      <c r="U23" s="489"/>
      <c r="V23" s="490"/>
    </row>
    <row r="24" spans="1:22" ht="18.75" customHeight="1" thickBot="1" x14ac:dyDescent="0.2">
      <c r="A24" s="390" t="s">
        <v>69</v>
      </c>
      <c r="B24" s="385" t="s">
        <v>167</v>
      </c>
      <c r="C24" s="386"/>
      <c r="D24" s="387"/>
      <c r="E24" s="381" t="s">
        <v>101</v>
      </c>
      <c r="F24" s="382"/>
      <c r="G24" s="479"/>
      <c r="H24" s="488"/>
      <c r="I24" s="479"/>
      <c r="J24" s="480"/>
      <c r="K24" s="375"/>
      <c r="L24" s="376"/>
      <c r="M24" s="376"/>
      <c r="N24" s="377"/>
      <c r="O24" s="688"/>
      <c r="P24" s="688"/>
      <c r="Q24" s="688"/>
      <c r="R24" s="688"/>
      <c r="S24" s="688"/>
      <c r="T24" s="688"/>
      <c r="U24" s="688"/>
      <c r="V24" s="689"/>
    </row>
    <row r="25" spans="1:22" ht="18.75" customHeight="1" x14ac:dyDescent="0.15">
      <c r="A25" s="391"/>
      <c r="B25" s="217" t="s">
        <v>168</v>
      </c>
      <c r="C25" s="218"/>
      <c r="D25" s="219"/>
      <c r="E25" s="209" t="s">
        <v>148</v>
      </c>
      <c r="F25" s="210"/>
      <c r="G25" s="211"/>
      <c r="H25" s="212"/>
      <c r="I25" s="211"/>
      <c r="J25" s="213"/>
      <c r="K25" s="214"/>
      <c r="L25" s="215"/>
      <c r="M25" s="215"/>
      <c r="N25" s="216"/>
      <c r="O25" s="688"/>
      <c r="P25" s="688"/>
      <c r="Q25" s="688"/>
      <c r="R25" s="688"/>
      <c r="S25" s="688"/>
      <c r="T25" s="688"/>
      <c r="U25" s="688"/>
      <c r="V25" s="689"/>
    </row>
    <row r="26" spans="1:22" ht="18.75" customHeight="1" thickBot="1" x14ac:dyDescent="0.2">
      <c r="A26" s="391"/>
      <c r="B26" s="485" t="s">
        <v>162</v>
      </c>
      <c r="C26" s="486"/>
      <c r="D26" s="487"/>
      <c r="E26" s="388" t="s">
        <v>67</v>
      </c>
      <c r="F26" s="389"/>
      <c r="G26" s="383"/>
      <c r="H26" s="384"/>
      <c r="I26" s="464"/>
      <c r="J26" s="465"/>
      <c r="K26" s="378"/>
      <c r="L26" s="379"/>
      <c r="M26" s="379"/>
      <c r="N26" s="380"/>
      <c r="O26" s="434"/>
      <c r="P26" s="434"/>
      <c r="Q26" s="434"/>
      <c r="R26" s="434"/>
      <c r="S26" s="434"/>
      <c r="T26" s="434"/>
      <c r="U26" s="434"/>
      <c r="V26" s="435"/>
    </row>
    <row r="27" spans="1:22" ht="18.75" customHeight="1" thickBot="1" x14ac:dyDescent="0.2">
      <c r="A27" s="392"/>
      <c r="B27" s="393" t="s">
        <v>141</v>
      </c>
      <c r="C27" s="394"/>
      <c r="D27" s="395"/>
      <c r="E27" s="139"/>
      <c r="F27" s="140"/>
      <c r="G27" s="396"/>
      <c r="H27" s="397"/>
      <c r="I27" s="686"/>
      <c r="J27" s="687"/>
      <c r="K27" s="398"/>
      <c r="L27" s="399"/>
      <c r="M27" s="399"/>
      <c r="N27" s="400"/>
      <c r="O27" s="144"/>
      <c r="P27" s="144"/>
      <c r="Q27" s="144"/>
      <c r="R27" s="144"/>
      <c r="S27" s="144"/>
      <c r="T27" s="144"/>
      <c r="U27" s="144"/>
      <c r="V27" s="145"/>
    </row>
    <row r="28" spans="1:22" ht="18.75" customHeight="1" thickBot="1" x14ac:dyDescent="0.2">
      <c r="A28" s="482" t="s">
        <v>65</v>
      </c>
      <c r="B28" s="483"/>
      <c r="C28" s="483"/>
      <c r="D28" s="484"/>
      <c r="E28" s="446"/>
      <c r="F28" s="447"/>
      <c r="G28" s="396"/>
      <c r="H28" s="397"/>
      <c r="I28" s="396"/>
      <c r="J28" s="478"/>
      <c r="K28" s="398"/>
      <c r="L28" s="399"/>
      <c r="M28" s="399"/>
      <c r="N28" s="400"/>
      <c r="O28" s="373"/>
      <c r="P28" s="373"/>
      <c r="Q28" s="373"/>
      <c r="R28" s="373"/>
      <c r="S28" s="373"/>
      <c r="T28" s="373"/>
      <c r="U28" s="373"/>
      <c r="V28" s="374"/>
    </row>
    <row r="29" spans="1:22" ht="18.75" customHeight="1" x14ac:dyDescent="0.15">
      <c r="A29" s="466" t="s">
        <v>80</v>
      </c>
      <c r="B29" s="467"/>
      <c r="C29" s="467"/>
      <c r="D29" s="467"/>
      <c r="E29" s="467"/>
      <c r="F29" s="468"/>
      <c r="G29" s="472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4"/>
    </row>
    <row r="30" spans="1:22" ht="18.75" customHeight="1" thickBot="1" x14ac:dyDescent="0.2">
      <c r="A30" s="469"/>
      <c r="B30" s="470"/>
      <c r="C30" s="470"/>
      <c r="D30" s="470"/>
      <c r="E30" s="470"/>
      <c r="F30" s="471"/>
      <c r="G30" s="475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7"/>
    </row>
    <row r="31" spans="1:22" ht="13.7" customHeight="1" x14ac:dyDescent="0.15">
      <c r="A31" s="129" t="s">
        <v>82</v>
      </c>
      <c r="B31" s="130"/>
      <c r="C31" s="130"/>
      <c r="D31" s="130"/>
      <c r="E31" s="130"/>
      <c r="F31" s="130"/>
      <c r="G31" s="130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3.7" customHeight="1" x14ac:dyDescent="0.15">
      <c r="A32" s="481" t="s">
        <v>59</v>
      </c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</row>
    <row r="33" spans="1:22" ht="22.7" customHeight="1" x14ac:dyDescent="0.15">
      <c r="A33" s="444" t="s">
        <v>63</v>
      </c>
      <c r="B33" s="444"/>
      <c r="C33" s="444"/>
      <c r="D33" s="444"/>
      <c r="E33" s="445"/>
      <c r="F33" s="445"/>
      <c r="G33" s="445"/>
      <c r="H33" s="448" t="s">
        <v>64</v>
      </c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</row>
    <row r="34" spans="1:22" ht="22.7" customHeight="1" x14ac:dyDescent="0.15">
      <c r="A34" s="244" t="s">
        <v>90</v>
      </c>
      <c r="B34" s="245"/>
      <c r="C34" s="245"/>
      <c r="D34" s="246"/>
      <c r="E34" s="344" t="s">
        <v>89</v>
      </c>
      <c r="F34" s="344"/>
      <c r="G34" s="344"/>
      <c r="H34" s="344"/>
      <c r="I34" s="143" t="s">
        <v>6</v>
      </c>
      <c r="J34" s="337" t="s">
        <v>77</v>
      </c>
      <c r="K34" s="338"/>
      <c r="L34" s="338"/>
      <c r="M34" s="338"/>
      <c r="N34" s="338"/>
      <c r="O34" s="338"/>
      <c r="P34" s="339"/>
      <c r="Q34" s="337" t="s">
        <v>62</v>
      </c>
      <c r="R34" s="338"/>
      <c r="S34" s="338"/>
      <c r="T34" s="339"/>
      <c r="U34" s="338" t="s">
        <v>70</v>
      </c>
      <c r="V34" s="339"/>
    </row>
    <row r="35" spans="1:22" ht="22.7" customHeight="1" x14ac:dyDescent="0.15">
      <c r="A35" s="244"/>
      <c r="B35" s="245"/>
      <c r="C35" s="245"/>
      <c r="D35" s="246"/>
      <c r="E35" s="247" t="s">
        <v>74</v>
      </c>
      <c r="F35" s="247"/>
      <c r="G35" s="247"/>
      <c r="H35" s="247"/>
      <c r="I35" s="98" t="s">
        <v>149</v>
      </c>
      <c r="J35" s="337"/>
      <c r="K35" s="338"/>
      <c r="L35" s="338"/>
      <c r="M35" s="338"/>
      <c r="N35" s="338"/>
      <c r="O35" s="338"/>
      <c r="P35" s="339"/>
      <c r="Q35" s="28"/>
      <c r="R35" s="29"/>
      <c r="S35" s="29"/>
      <c r="T35" s="30"/>
      <c r="U35" s="430" t="s">
        <v>75</v>
      </c>
      <c r="V35" s="431"/>
    </row>
    <row r="36" spans="1:22" ht="22.7" customHeight="1" x14ac:dyDescent="0.15">
      <c r="A36" s="244"/>
      <c r="B36" s="245"/>
      <c r="C36" s="245"/>
      <c r="D36" s="246"/>
      <c r="E36" s="247" t="s">
        <v>74</v>
      </c>
      <c r="F36" s="247"/>
      <c r="G36" s="247"/>
      <c r="H36" s="247"/>
      <c r="I36" s="98" t="s">
        <v>149</v>
      </c>
      <c r="J36" s="337"/>
      <c r="K36" s="338"/>
      <c r="L36" s="338"/>
      <c r="M36" s="338"/>
      <c r="N36" s="338"/>
      <c r="O36" s="338"/>
      <c r="P36" s="339"/>
      <c r="Q36" s="28"/>
      <c r="R36" s="29"/>
      <c r="S36" s="29"/>
      <c r="T36" s="30"/>
      <c r="U36" s="430" t="s">
        <v>75</v>
      </c>
      <c r="V36" s="431"/>
    </row>
    <row r="37" spans="1:22" ht="22.7" customHeight="1" x14ac:dyDescent="0.15">
      <c r="A37" s="244"/>
      <c r="B37" s="245"/>
      <c r="C37" s="245"/>
      <c r="D37" s="246"/>
      <c r="E37" s="247" t="s">
        <v>74</v>
      </c>
      <c r="F37" s="247"/>
      <c r="G37" s="247"/>
      <c r="H37" s="247"/>
      <c r="I37" s="98" t="s">
        <v>149</v>
      </c>
      <c r="J37" s="337"/>
      <c r="K37" s="338"/>
      <c r="L37" s="338"/>
      <c r="M37" s="338"/>
      <c r="N37" s="338"/>
      <c r="O37" s="338"/>
      <c r="P37" s="339"/>
      <c r="Q37" s="28"/>
      <c r="R37" s="29"/>
      <c r="S37" s="29"/>
      <c r="T37" s="30"/>
      <c r="U37" s="430" t="s">
        <v>75</v>
      </c>
      <c r="V37" s="431"/>
    </row>
    <row r="38" spans="1:22" ht="22.7" customHeight="1" x14ac:dyDescent="0.15">
      <c r="A38" s="244"/>
      <c r="B38" s="245"/>
      <c r="C38" s="245"/>
      <c r="D38" s="246"/>
      <c r="E38" s="247" t="s">
        <v>74</v>
      </c>
      <c r="F38" s="247"/>
      <c r="G38" s="247"/>
      <c r="H38" s="247"/>
      <c r="I38" s="98" t="s">
        <v>149</v>
      </c>
      <c r="J38" s="337"/>
      <c r="K38" s="338"/>
      <c r="L38" s="338"/>
      <c r="M38" s="338"/>
      <c r="N38" s="338"/>
      <c r="O38" s="338"/>
      <c r="P38" s="339"/>
      <c r="Q38" s="28"/>
      <c r="R38" s="29"/>
      <c r="S38" s="29"/>
      <c r="T38" s="30"/>
      <c r="U38" s="430" t="s">
        <v>75</v>
      </c>
      <c r="V38" s="431"/>
    </row>
    <row r="39" spans="1:22" ht="22.7" customHeight="1" x14ac:dyDescent="0.15">
      <c r="A39" s="244"/>
      <c r="B39" s="245"/>
      <c r="C39" s="245"/>
      <c r="D39" s="246"/>
      <c r="E39" s="247" t="s">
        <v>74</v>
      </c>
      <c r="F39" s="247"/>
      <c r="G39" s="247"/>
      <c r="H39" s="247"/>
      <c r="I39" s="98" t="s">
        <v>149</v>
      </c>
      <c r="J39" s="337"/>
      <c r="K39" s="338"/>
      <c r="L39" s="338"/>
      <c r="M39" s="338"/>
      <c r="N39" s="338"/>
      <c r="O39" s="338"/>
      <c r="P39" s="339"/>
      <c r="Q39" s="28"/>
      <c r="R39" s="29"/>
      <c r="S39" s="29"/>
      <c r="T39" s="30"/>
      <c r="U39" s="430" t="s">
        <v>75</v>
      </c>
      <c r="V39" s="431"/>
    </row>
    <row r="40" spans="1:22" ht="22.7" customHeight="1" x14ac:dyDescent="0.15">
      <c r="A40" s="244"/>
      <c r="B40" s="245"/>
      <c r="C40" s="245"/>
      <c r="D40" s="246"/>
      <c r="E40" s="247" t="s">
        <v>74</v>
      </c>
      <c r="F40" s="247"/>
      <c r="G40" s="247"/>
      <c r="H40" s="247"/>
      <c r="I40" s="98" t="s">
        <v>149</v>
      </c>
      <c r="J40" s="337"/>
      <c r="K40" s="338"/>
      <c r="L40" s="338"/>
      <c r="M40" s="338"/>
      <c r="N40" s="338"/>
      <c r="O40" s="338"/>
      <c r="P40" s="339"/>
      <c r="Q40" s="28"/>
      <c r="R40" s="29"/>
      <c r="S40" s="29"/>
      <c r="T40" s="30"/>
      <c r="U40" s="430" t="s">
        <v>75</v>
      </c>
      <c r="V40" s="431"/>
    </row>
    <row r="41" spans="1:22" ht="22.7" customHeight="1" x14ac:dyDescent="0.15">
      <c r="A41" s="244"/>
      <c r="B41" s="245"/>
      <c r="C41" s="245"/>
      <c r="D41" s="246"/>
      <c r="E41" s="247" t="s">
        <v>74</v>
      </c>
      <c r="F41" s="247"/>
      <c r="G41" s="247"/>
      <c r="H41" s="247"/>
      <c r="I41" s="98" t="s">
        <v>149</v>
      </c>
      <c r="J41" s="337"/>
      <c r="K41" s="338"/>
      <c r="L41" s="338"/>
      <c r="M41" s="338"/>
      <c r="N41" s="338"/>
      <c r="O41" s="338"/>
      <c r="P41" s="339"/>
      <c r="Q41" s="28"/>
      <c r="R41" s="29"/>
      <c r="S41" s="29"/>
      <c r="T41" s="30"/>
      <c r="U41" s="430" t="s">
        <v>75</v>
      </c>
      <c r="V41" s="431"/>
    </row>
    <row r="42" spans="1:22" ht="22.7" customHeight="1" x14ac:dyDescent="0.15">
      <c r="A42" s="131"/>
      <c r="B42" s="132"/>
      <c r="C42" s="132"/>
      <c r="D42" s="133"/>
      <c r="E42" s="337" t="s">
        <v>76</v>
      </c>
      <c r="F42" s="338"/>
      <c r="G42" s="338"/>
      <c r="H42" s="338"/>
      <c r="I42" s="339"/>
      <c r="J42" s="337" t="s">
        <v>43</v>
      </c>
      <c r="K42" s="338"/>
      <c r="L42" s="338"/>
      <c r="M42" s="338"/>
      <c r="N42" s="338"/>
      <c r="O42" s="338"/>
      <c r="P42" s="339"/>
      <c r="Q42" s="31"/>
      <c r="R42" s="32"/>
      <c r="S42" s="32"/>
      <c r="T42" s="33"/>
      <c r="U42" s="459"/>
      <c r="V42" s="460"/>
    </row>
    <row r="43" spans="1:22" ht="7.5" customHeight="1" x14ac:dyDescent="0.15"/>
    <row r="44" spans="1:22" ht="12.2" customHeight="1" x14ac:dyDescent="0.15">
      <c r="A44" s="456" t="s">
        <v>81</v>
      </c>
      <c r="B44" s="456"/>
      <c r="C44" s="456"/>
      <c r="D44" s="456"/>
      <c r="E44" s="456"/>
      <c r="F44" s="456"/>
      <c r="G44" s="456"/>
      <c r="H44" s="344" t="s">
        <v>79</v>
      </c>
      <c r="I44" s="344"/>
      <c r="J44" s="344"/>
      <c r="K44" s="344"/>
      <c r="L44" s="344"/>
      <c r="M44" s="344"/>
      <c r="N44" s="344" t="s">
        <v>78</v>
      </c>
      <c r="O44" s="344"/>
      <c r="Q44" s="455" t="s">
        <v>10</v>
      </c>
      <c r="R44" s="455"/>
      <c r="S44" s="551"/>
      <c r="T44" s="552"/>
      <c r="U44" s="552"/>
      <c r="V44" s="553"/>
    </row>
    <row r="45" spans="1:22" ht="12.2" customHeight="1" x14ac:dyDescent="0.15">
      <c r="A45" s="456"/>
      <c r="B45" s="456"/>
      <c r="C45" s="456"/>
      <c r="D45" s="456"/>
      <c r="E45" s="456"/>
      <c r="F45" s="456"/>
      <c r="G45" s="456"/>
      <c r="H45" s="344"/>
      <c r="I45" s="344"/>
      <c r="J45" s="344"/>
      <c r="K45" s="344"/>
      <c r="L45" s="344"/>
      <c r="M45" s="344"/>
      <c r="N45" s="344"/>
      <c r="O45" s="344"/>
      <c r="P45" s="7"/>
      <c r="Q45" s="455"/>
      <c r="R45" s="455"/>
      <c r="S45" s="554"/>
      <c r="T45" s="555"/>
      <c r="U45" s="555"/>
      <c r="V45" s="556"/>
    </row>
    <row r="46" spans="1:22" ht="12.2" customHeight="1" x14ac:dyDescent="0.15">
      <c r="A46" s="456"/>
      <c r="B46" s="456"/>
      <c r="C46" s="456"/>
      <c r="D46" s="456"/>
      <c r="E46" s="456"/>
      <c r="F46" s="456"/>
      <c r="G46" s="456"/>
      <c r="H46" s="344"/>
      <c r="I46" s="344"/>
      <c r="J46" s="344"/>
      <c r="K46" s="344"/>
      <c r="L46" s="344"/>
      <c r="M46" s="344"/>
      <c r="N46" s="344"/>
      <c r="O46" s="344"/>
      <c r="P46" s="7"/>
      <c r="Q46" s="455" t="s">
        <v>11</v>
      </c>
      <c r="R46" s="455"/>
      <c r="S46" s="344"/>
      <c r="T46" s="344"/>
      <c r="U46" s="344"/>
      <c r="V46" s="344"/>
    </row>
    <row r="47" spans="1:22" ht="12.2" customHeight="1" x14ac:dyDescent="0.15">
      <c r="A47" s="456"/>
      <c r="B47" s="456"/>
      <c r="C47" s="456"/>
      <c r="D47" s="456"/>
      <c r="E47" s="456"/>
      <c r="F47" s="456"/>
      <c r="G47" s="456"/>
      <c r="H47" s="344"/>
      <c r="I47" s="344"/>
      <c r="J47" s="344"/>
      <c r="K47" s="344"/>
      <c r="L47" s="344"/>
      <c r="M47" s="344"/>
      <c r="N47" s="344"/>
      <c r="O47" s="344"/>
      <c r="P47" s="7"/>
      <c r="Q47" s="455"/>
      <c r="R47" s="455"/>
      <c r="S47" s="344"/>
      <c r="T47" s="344"/>
      <c r="U47" s="344"/>
      <c r="V47" s="344"/>
    </row>
    <row r="48" spans="1:22" ht="21.75" customHeight="1" x14ac:dyDescent="0.15"/>
    <row r="49" ht="21.75" customHeight="1" x14ac:dyDescent="0.15"/>
    <row r="50" ht="19.5" customHeight="1" x14ac:dyDescent="0.15"/>
  </sheetData>
  <sheetProtection password="C6C5" sheet="1" selectLockedCells="1"/>
  <mergeCells count="142">
    <mergeCell ref="O25:V25"/>
    <mergeCell ref="A1:Q2"/>
    <mergeCell ref="R1:V1"/>
    <mergeCell ref="E16:H16"/>
    <mergeCell ref="J9:K9"/>
    <mergeCell ref="M9:U9"/>
    <mergeCell ref="M10:U10"/>
    <mergeCell ref="M11:U11"/>
    <mergeCell ref="A12:C13"/>
    <mergeCell ref="D12:H13"/>
    <mergeCell ref="I12:I13"/>
    <mergeCell ref="M12:U12"/>
    <mergeCell ref="A14:V15"/>
    <mergeCell ref="A16:A17"/>
    <mergeCell ref="B16:D16"/>
    <mergeCell ref="I16:J16"/>
    <mergeCell ref="K16:O16"/>
    <mergeCell ref="P16:V16"/>
    <mergeCell ref="B17:D17"/>
    <mergeCell ref="E17:V17"/>
    <mergeCell ref="J4:K4"/>
    <mergeCell ref="M4:U4"/>
    <mergeCell ref="A5:D6"/>
    <mergeCell ref="M5:U5"/>
    <mergeCell ref="J6:K6"/>
    <mergeCell ref="M6:U6"/>
    <mergeCell ref="A7:F8"/>
    <mergeCell ref="M7:U7"/>
    <mergeCell ref="J8:K8"/>
    <mergeCell ref="M8:U8"/>
    <mergeCell ref="A18:A23"/>
    <mergeCell ref="B18:D18"/>
    <mergeCell ref="E18:F18"/>
    <mergeCell ref="G18:V18"/>
    <mergeCell ref="B19:F19"/>
    <mergeCell ref="G19:H19"/>
    <mergeCell ref="I19:J19"/>
    <mergeCell ref="K19:N19"/>
    <mergeCell ref="O19:V19"/>
    <mergeCell ref="B20:D20"/>
    <mergeCell ref="E20:F20"/>
    <mergeCell ref="G20:H20"/>
    <mergeCell ref="I20:J20"/>
    <mergeCell ref="K20:N20"/>
    <mergeCell ref="O20:V20"/>
    <mergeCell ref="B21:D21"/>
    <mergeCell ref="E21:F21"/>
    <mergeCell ref="G21:H21"/>
    <mergeCell ref="I21:J21"/>
    <mergeCell ref="K21:N21"/>
    <mergeCell ref="O21:V21"/>
    <mergeCell ref="B22:D22"/>
    <mergeCell ref="E22:F22"/>
    <mergeCell ref="G22:H22"/>
    <mergeCell ref="I22:J22"/>
    <mergeCell ref="K22:N22"/>
    <mergeCell ref="O22:V22"/>
    <mergeCell ref="B23:D23"/>
    <mergeCell ref="E23:F23"/>
    <mergeCell ref="G23:H23"/>
    <mergeCell ref="I23:J23"/>
    <mergeCell ref="K23:N23"/>
    <mergeCell ref="O23:V23"/>
    <mergeCell ref="A24:A27"/>
    <mergeCell ref="B24:D24"/>
    <mergeCell ref="E24:F24"/>
    <mergeCell ref="G24:H24"/>
    <mergeCell ref="I24:J24"/>
    <mergeCell ref="K24:N24"/>
    <mergeCell ref="O24:V24"/>
    <mergeCell ref="B25:D25"/>
    <mergeCell ref="E25:F25"/>
    <mergeCell ref="G25:H25"/>
    <mergeCell ref="I25:J25"/>
    <mergeCell ref="K25:N25"/>
    <mergeCell ref="B26:D26"/>
    <mergeCell ref="E26:F26"/>
    <mergeCell ref="G26:H26"/>
    <mergeCell ref="I26:J26"/>
    <mergeCell ref="K26:N26"/>
    <mergeCell ref="O26:V26"/>
    <mergeCell ref="B27:D27"/>
    <mergeCell ref="G27:H27"/>
    <mergeCell ref="I27:J27"/>
    <mergeCell ref="K27:N27"/>
    <mergeCell ref="A28:D28"/>
    <mergeCell ref="E28:F28"/>
    <mergeCell ref="G28:H28"/>
    <mergeCell ref="I28:J28"/>
    <mergeCell ref="K28:N28"/>
    <mergeCell ref="O28:V28"/>
    <mergeCell ref="A29:F30"/>
    <mergeCell ref="G29:V30"/>
    <mergeCell ref="A32:V32"/>
    <mergeCell ref="A33:G33"/>
    <mergeCell ref="H33:V33"/>
    <mergeCell ref="A34:D34"/>
    <mergeCell ref="E34:H34"/>
    <mergeCell ref="J34:P34"/>
    <mergeCell ref="Q34:T34"/>
    <mergeCell ref="U34:V34"/>
    <mergeCell ref="A35:D35"/>
    <mergeCell ref="E35:H35"/>
    <mergeCell ref="J35:P35"/>
    <mergeCell ref="U35:V35"/>
    <mergeCell ref="A36:D36"/>
    <mergeCell ref="E36:H36"/>
    <mergeCell ref="J36:P36"/>
    <mergeCell ref="U36:V36"/>
    <mergeCell ref="A37:D37"/>
    <mergeCell ref="E37:H37"/>
    <mergeCell ref="J37:P37"/>
    <mergeCell ref="U37:V37"/>
    <mergeCell ref="A38:D38"/>
    <mergeCell ref="E38:H38"/>
    <mergeCell ref="J38:P38"/>
    <mergeCell ref="U38:V38"/>
    <mergeCell ref="A39:D39"/>
    <mergeCell ref="E39:H39"/>
    <mergeCell ref="J39:P39"/>
    <mergeCell ref="U39:V39"/>
    <mergeCell ref="A40:D40"/>
    <mergeCell ref="E40:H40"/>
    <mergeCell ref="J40:P40"/>
    <mergeCell ref="U40:V40"/>
    <mergeCell ref="A41:D41"/>
    <mergeCell ref="E41:H41"/>
    <mergeCell ref="J41:P41"/>
    <mergeCell ref="U41:V41"/>
    <mergeCell ref="E42:I42"/>
    <mergeCell ref="J42:P42"/>
    <mergeCell ref="U42:V42"/>
    <mergeCell ref="A44:G44"/>
    <mergeCell ref="H44:M44"/>
    <mergeCell ref="N44:O44"/>
    <mergeCell ref="Q44:R45"/>
    <mergeCell ref="S44:V45"/>
    <mergeCell ref="A45:G47"/>
    <mergeCell ref="H45:M47"/>
    <mergeCell ref="N45:O47"/>
    <mergeCell ref="Q46:R47"/>
    <mergeCell ref="S46:V47"/>
  </mergeCells>
  <phoneticPr fontId="3"/>
  <pageMargins left="0.78740157480314965" right="0.39370078740157483" top="0.39370078740157483" bottom="0.43307086614173229" header="0.39370078740157483" footer="0.39370078740157483"/>
  <pageSetup paperSize="9" orientation="portrait" r:id="rId1"/>
  <headerFooter alignWithMargins="0">
    <oddFooter>&amp;L&amp;8出力日時：&amp;D　&amp;T&amp;R&amp;8萩原建設請求書ｖｅｒ3.0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2"/>
  <sheetViews>
    <sheetView topLeftCell="C21" zoomScaleNormal="100" workbookViewId="0">
      <selection activeCell="Y51" sqref="Y51"/>
    </sheetView>
  </sheetViews>
  <sheetFormatPr defaultColWidth="9" defaultRowHeight="15" customHeight="1" x14ac:dyDescent="0.15"/>
  <cols>
    <col min="1" max="1" width="3.75" style="125" customWidth="1"/>
    <col min="2" max="2" width="2.125" style="125" customWidth="1"/>
    <col min="3" max="4" width="5.625" style="125" customWidth="1"/>
    <col min="5" max="5" width="2.625" style="126" customWidth="1"/>
    <col min="6" max="6" width="2.625" style="125" customWidth="1"/>
    <col min="7" max="7" width="6.25" style="125" customWidth="1"/>
    <col min="8" max="8" width="6.25" style="9" customWidth="1"/>
    <col min="9" max="9" width="5.625" style="9" customWidth="1"/>
    <col min="10" max="10" width="4.5" style="9" customWidth="1"/>
    <col min="11" max="11" width="4.625" style="9" customWidth="1"/>
    <col min="12" max="12" width="1.375" style="9" customWidth="1"/>
    <col min="13" max="15" width="3.625" style="9" customWidth="1"/>
    <col min="16" max="16" width="4.125" style="9" customWidth="1"/>
    <col min="17" max="17" width="1.875" style="9" customWidth="1"/>
    <col min="18" max="20" width="5.625" style="9" customWidth="1"/>
    <col min="21" max="22" width="3.5" style="9" customWidth="1"/>
    <col min="23" max="16384" width="9" style="9"/>
  </cols>
  <sheetData>
    <row r="1" spans="1:22" ht="14.25" customHeight="1" x14ac:dyDescent="0.15">
      <c r="A1" s="440" t="s">
        <v>169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29" t="s">
        <v>172</v>
      </c>
      <c r="S1" s="429"/>
      <c r="T1" s="429"/>
      <c r="U1" s="429"/>
      <c r="V1" s="429"/>
    </row>
    <row r="2" spans="1:22" s="11" customFormat="1" ht="14.25" customHeight="1" x14ac:dyDescent="0.2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13"/>
      <c r="S2" s="12"/>
      <c r="T2" s="12"/>
      <c r="U2" s="12"/>
      <c r="V2" s="12"/>
    </row>
    <row r="3" spans="1:22" s="11" customFormat="1" ht="3.75" customHeight="1" x14ac:dyDescent="0.2">
      <c r="A3" s="120"/>
      <c r="B3" s="120"/>
      <c r="C3" s="120"/>
      <c r="D3" s="120"/>
      <c r="E3" s="120"/>
      <c r="F3" s="120"/>
      <c r="G3" s="12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15" customFormat="1" ht="17.25" customHeight="1" thickBot="1" x14ac:dyDescent="0.25">
      <c r="A4" s="121"/>
      <c r="B4" s="121"/>
      <c r="C4" s="121"/>
      <c r="D4" s="121"/>
      <c r="E4" s="122"/>
      <c r="F4" s="121"/>
      <c r="G4" s="121"/>
      <c r="I4" s="150"/>
      <c r="J4" s="335" t="s">
        <v>92</v>
      </c>
      <c r="K4" s="335"/>
      <c r="L4" s="37"/>
      <c r="M4" s="404" t="s">
        <v>170</v>
      </c>
      <c r="N4" s="404"/>
      <c r="O4" s="404"/>
      <c r="P4" s="404"/>
      <c r="Q4" s="404"/>
      <c r="R4" s="404"/>
      <c r="S4" s="404"/>
      <c r="T4" s="404"/>
      <c r="U4" s="404"/>
      <c r="V4" s="17"/>
    </row>
    <row r="5" spans="1:22" s="15" customFormat="1" ht="11.25" customHeight="1" x14ac:dyDescent="0.15">
      <c r="A5" s="333"/>
      <c r="B5" s="333"/>
      <c r="C5" s="333"/>
      <c r="D5" s="333"/>
      <c r="E5" s="122"/>
      <c r="F5" s="121"/>
      <c r="G5" s="121"/>
      <c r="I5" s="150"/>
      <c r="J5" s="149"/>
      <c r="K5" s="149"/>
      <c r="L5" s="19"/>
      <c r="M5" s="405" t="s">
        <v>170</v>
      </c>
      <c r="N5" s="405"/>
      <c r="O5" s="405"/>
      <c r="P5" s="405"/>
      <c r="Q5" s="405"/>
      <c r="R5" s="405"/>
      <c r="S5" s="405"/>
      <c r="T5" s="405"/>
      <c r="U5" s="405"/>
      <c r="V5" s="17"/>
    </row>
    <row r="6" spans="1:22" s="15" customFormat="1" ht="14.25" customHeight="1" x14ac:dyDescent="0.15">
      <c r="A6" s="333"/>
      <c r="B6" s="333"/>
      <c r="C6" s="333"/>
      <c r="D6" s="333"/>
      <c r="E6" s="122"/>
      <c r="F6" s="121"/>
      <c r="G6" s="121"/>
      <c r="I6" s="150"/>
      <c r="J6" s="334" t="s">
        <v>60</v>
      </c>
      <c r="K6" s="334"/>
      <c r="L6" s="19"/>
      <c r="M6" s="403" t="s">
        <v>170</v>
      </c>
      <c r="N6" s="403"/>
      <c r="O6" s="403"/>
      <c r="P6" s="403"/>
      <c r="Q6" s="403"/>
      <c r="R6" s="403"/>
      <c r="S6" s="403"/>
      <c r="T6" s="403"/>
      <c r="U6" s="403"/>
      <c r="V6" s="17"/>
    </row>
    <row r="7" spans="1:22" s="15" customFormat="1" ht="14.25" customHeight="1" x14ac:dyDescent="0.15">
      <c r="A7" s="340" t="s">
        <v>83</v>
      </c>
      <c r="B7" s="340"/>
      <c r="C7" s="340"/>
      <c r="D7" s="340"/>
      <c r="E7" s="340"/>
      <c r="F7" s="340"/>
      <c r="G7" s="123"/>
      <c r="I7" s="150"/>
      <c r="J7" s="149"/>
      <c r="K7" s="149"/>
      <c r="L7" s="19"/>
      <c r="M7" s="403" t="s">
        <v>170</v>
      </c>
      <c r="N7" s="403"/>
      <c r="O7" s="403"/>
      <c r="P7" s="403"/>
      <c r="Q7" s="403"/>
      <c r="R7" s="403"/>
      <c r="S7" s="403"/>
      <c r="T7" s="403"/>
      <c r="U7" s="403"/>
      <c r="V7" s="17"/>
    </row>
    <row r="8" spans="1:22" s="15" customFormat="1" ht="21" customHeight="1" x14ac:dyDescent="0.2">
      <c r="A8" s="341"/>
      <c r="B8" s="341"/>
      <c r="C8" s="341"/>
      <c r="D8" s="341"/>
      <c r="E8" s="341"/>
      <c r="F8" s="341"/>
      <c r="G8" s="124" t="s">
        <v>1</v>
      </c>
      <c r="H8" s="20"/>
      <c r="I8" s="150"/>
      <c r="J8" s="334" t="s">
        <v>61</v>
      </c>
      <c r="K8" s="334"/>
      <c r="L8" s="19"/>
      <c r="M8" s="436" t="s">
        <v>170</v>
      </c>
      <c r="N8" s="436"/>
      <c r="O8" s="436"/>
      <c r="P8" s="436"/>
      <c r="Q8" s="436"/>
      <c r="R8" s="436"/>
      <c r="S8" s="436"/>
      <c r="T8" s="436"/>
      <c r="U8" s="436"/>
      <c r="V8" s="17"/>
    </row>
    <row r="9" spans="1:22" s="15" customFormat="1" ht="14.25" customHeight="1" x14ac:dyDescent="0.15">
      <c r="A9" s="121"/>
      <c r="B9" s="121"/>
      <c r="C9" s="121"/>
      <c r="D9" s="121"/>
      <c r="E9" s="122"/>
      <c r="F9" s="121"/>
      <c r="G9" s="121"/>
      <c r="I9" s="150"/>
      <c r="J9" s="334" t="s">
        <v>4</v>
      </c>
      <c r="K9" s="334"/>
      <c r="L9" s="19"/>
      <c r="M9" s="403" t="s">
        <v>170</v>
      </c>
      <c r="N9" s="403"/>
      <c r="O9" s="403"/>
      <c r="P9" s="403"/>
      <c r="Q9" s="403"/>
      <c r="R9" s="403"/>
      <c r="S9" s="403"/>
      <c r="T9" s="403"/>
      <c r="U9" s="403"/>
      <c r="V9" s="21" t="s">
        <v>94</v>
      </c>
    </row>
    <row r="10" spans="1:22" s="15" customFormat="1" ht="12" customHeight="1" x14ac:dyDescent="0.15">
      <c r="A10" s="121"/>
      <c r="B10" s="121"/>
      <c r="C10" s="121"/>
      <c r="D10" s="121"/>
      <c r="E10" s="122"/>
      <c r="F10" s="121"/>
      <c r="G10" s="121"/>
      <c r="I10" s="150"/>
      <c r="J10" s="150"/>
      <c r="K10" s="150"/>
      <c r="L10" s="150"/>
      <c r="M10" s="403" t="s">
        <v>170</v>
      </c>
      <c r="N10" s="403"/>
      <c r="O10" s="403"/>
      <c r="P10" s="403"/>
      <c r="Q10" s="403"/>
      <c r="R10" s="403"/>
      <c r="S10" s="403"/>
      <c r="T10" s="403"/>
      <c r="U10" s="403"/>
      <c r="V10" s="17"/>
    </row>
    <row r="11" spans="1:22" s="15" customFormat="1" ht="12" customHeight="1" x14ac:dyDescent="0.15">
      <c r="A11" s="121"/>
      <c r="B11" s="121"/>
      <c r="C11" s="121"/>
      <c r="D11" s="121"/>
      <c r="E11" s="122"/>
      <c r="F11" s="121"/>
      <c r="G11" s="121"/>
      <c r="I11" s="150"/>
      <c r="J11" s="150"/>
      <c r="K11" s="150"/>
      <c r="L11" s="150"/>
      <c r="M11" s="403" t="s">
        <v>170</v>
      </c>
      <c r="N11" s="403"/>
      <c r="O11" s="403"/>
      <c r="P11" s="403"/>
      <c r="Q11" s="403"/>
      <c r="R11" s="403"/>
      <c r="S11" s="403"/>
      <c r="T11" s="403"/>
      <c r="U11" s="403"/>
      <c r="V11" s="17"/>
    </row>
    <row r="12" spans="1:22" s="15" customFormat="1" ht="12" customHeight="1" x14ac:dyDescent="0.15">
      <c r="A12" s="360" t="s">
        <v>48</v>
      </c>
      <c r="B12" s="360"/>
      <c r="C12" s="360"/>
      <c r="D12" s="645"/>
      <c r="E12" s="645"/>
      <c r="F12" s="645"/>
      <c r="G12" s="645"/>
      <c r="H12" s="645"/>
      <c r="I12" s="342" t="s">
        <v>47</v>
      </c>
      <c r="J12" s="150"/>
      <c r="K12" s="150"/>
      <c r="L12" s="150"/>
      <c r="M12" s="403" t="s">
        <v>170</v>
      </c>
      <c r="N12" s="403"/>
      <c r="O12" s="403"/>
      <c r="P12" s="403"/>
      <c r="Q12" s="403"/>
      <c r="R12" s="403"/>
      <c r="S12" s="403"/>
      <c r="T12" s="403"/>
      <c r="U12" s="403"/>
      <c r="V12" s="17"/>
    </row>
    <row r="13" spans="1:22" s="24" customFormat="1" ht="22.5" customHeight="1" x14ac:dyDescent="0.25">
      <c r="A13" s="361"/>
      <c r="B13" s="361"/>
      <c r="C13" s="361"/>
      <c r="D13" s="646"/>
      <c r="E13" s="646"/>
      <c r="F13" s="646"/>
      <c r="G13" s="646"/>
      <c r="H13" s="646"/>
      <c r="I13" s="343"/>
      <c r="J13" s="22" t="s">
        <v>171</v>
      </c>
      <c r="K13" s="23"/>
      <c r="O13" s="25"/>
      <c r="P13" s="25"/>
      <c r="Q13" s="25"/>
      <c r="R13" s="25"/>
      <c r="S13" s="25"/>
      <c r="T13" s="25"/>
      <c r="U13" s="25"/>
      <c r="V13" s="25"/>
    </row>
    <row r="14" spans="1:22" s="24" customFormat="1" ht="7.5" customHeight="1" x14ac:dyDescent="0.25">
      <c r="A14" s="401" t="s">
        <v>49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</row>
    <row r="15" spans="1:22" s="24" customFormat="1" ht="14.25" customHeight="1" thickBot="1" x14ac:dyDescent="0.3">
      <c r="A15" s="402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</row>
    <row r="16" spans="1:22" ht="22.5" customHeight="1" thickBot="1" x14ac:dyDescent="0.2">
      <c r="A16" s="362" t="s">
        <v>72</v>
      </c>
      <c r="B16" s="354" t="s">
        <v>93</v>
      </c>
      <c r="C16" s="355"/>
      <c r="D16" s="356"/>
      <c r="E16" s="613" t="s">
        <v>170</v>
      </c>
      <c r="F16" s="358"/>
      <c r="G16" s="358"/>
      <c r="H16" s="359"/>
      <c r="I16" s="610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2"/>
    </row>
    <row r="17" spans="1:22" ht="22.5" customHeight="1" thickBot="1" x14ac:dyDescent="0.2">
      <c r="A17" s="363"/>
      <c r="B17" s="367" t="s">
        <v>138</v>
      </c>
      <c r="C17" s="368"/>
      <c r="D17" s="369"/>
      <c r="E17" s="617" t="s">
        <v>170</v>
      </c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2"/>
    </row>
    <row r="18" spans="1:22" ht="22.5" customHeight="1" thickBot="1" x14ac:dyDescent="0.2">
      <c r="A18" s="154"/>
      <c r="B18" s="633"/>
      <c r="C18" s="634"/>
      <c r="D18" s="635"/>
      <c r="E18" s="446"/>
      <c r="F18" s="447"/>
      <c r="G18" s="589" t="s">
        <v>5</v>
      </c>
      <c r="H18" s="590"/>
      <c r="I18" s="589" t="s">
        <v>6</v>
      </c>
      <c r="J18" s="590"/>
      <c r="K18" s="589" t="s">
        <v>7</v>
      </c>
      <c r="L18" s="580"/>
      <c r="M18" s="580"/>
      <c r="N18" s="590"/>
      <c r="O18" s="580" t="s">
        <v>73</v>
      </c>
      <c r="P18" s="580"/>
      <c r="Q18" s="580"/>
      <c r="R18" s="580"/>
      <c r="S18" s="580"/>
      <c r="T18" s="580"/>
      <c r="U18" s="580"/>
      <c r="V18" s="581"/>
    </row>
    <row r="19" spans="1:22" ht="22.5" customHeight="1" x14ac:dyDescent="0.15">
      <c r="A19" s="406" t="s">
        <v>69</v>
      </c>
      <c r="B19" s="385" t="s">
        <v>167</v>
      </c>
      <c r="C19" s="386"/>
      <c r="D19" s="387"/>
      <c r="E19" s="643" t="s">
        <v>101</v>
      </c>
      <c r="F19" s="644"/>
      <c r="G19" s="576"/>
      <c r="H19" s="632"/>
      <c r="I19" s="576"/>
      <c r="J19" s="632"/>
      <c r="K19" s="629"/>
      <c r="L19" s="630"/>
      <c r="M19" s="630"/>
      <c r="N19" s="631"/>
      <c r="O19" s="637"/>
      <c r="P19" s="638"/>
      <c r="Q19" s="638"/>
      <c r="R19" s="638"/>
      <c r="S19" s="638"/>
      <c r="T19" s="638"/>
      <c r="U19" s="638"/>
      <c r="V19" s="639"/>
    </row>
    <row r="20" spans="1:22" ht="22.5" customHeight="1" x14ac:dyDescent="0.15">
      <c r="A20" s="406"/>
      <c r="B20" s="217" t="s">
        <v>168</v>
      </c>
      <c r="C20" s="218"/>
      <c r="D20" s="219"/>
      <c r="E20" s="209" t="s">
        <v>148</v>
      </c>
      <c r="F20" s="210"/>
      <c r="G20" s="576"/>
      <c r="H20" s="632"/>
      <c r="I20" s="576"/>
      <c r="J20" s="632"/>
      <c r="K20" s="629"/>
      <c r="L20" s="630"/>
      <c r="M20" s="630"/>
      <c r="N20" s="631"/>
      <c r="O20" s="96"/>
      <c r="P20" s="150"/>
      <c r="Q20" s="150"/>
      <c r="R20" s="150"/>
      <c r="S20" s="150"/>
      <c r="T20" s="150"/>
      <c r="U20" s="150"/>
      <c r="V20" s="97"/>
    </row>
    <row r="21" spans="1:22" ht="22.5" customHeight="1" thickBot="1" x14ac:dyDescent="0.2">
      <c r="A21" s="406"/>
      <c r="B21" s="485" t="s">
        <v>162</v>
      </c>
      <c r="C21" s="486"/>
      <c r="D21" s="487"/>
      <c r="E21" s="388" t="s">
        <v>67</v>
      </c>
      <c r="F21" s="389"/>
      <c r="G21" s="383"/>
      <c r="H21" s="384"/>
      <c r="I21" s="527"/>
      <c r="J21" s="528"/>
      <c r="K21" s="640"/>
      <c r="L21" s="379"/>
      <c r="M21" s="379"/>
      <c r="N21" s="641"/>
      <c r="O21" s="642"/>
      <c r="P21" s="434"/>
      <c r="Q21" s="434"/>
      <c r="R21" s="434"/>
      <c r="S21" s="434"/>
      <c r="T21" s="434"/>
      <c r="U21" s="434"/>
      <c r="V21" s="435"/>
    </row>
    <row r="22" spans="1:22" ht="22.5" customHeight="1" thickBot="1" x14ac:dyDescent="0.2">
      <c r="A22" s="482" t="s">
        <v>65</v>
      </c>
      <c r="B22" s="483"/>
      <c r="C22" s="483"/>
      <c r="D22" s="484"/>
      <c r="E22" s="446"/>
      <c r="F22" s="447"/>
      <c r="G22" s="396"/>
      <c r="H22" s="397"/>
      <c r="I22" s="396"/>
      <c r="J22" s="397"/>
      <c r="K22" s="525"/>
      <c r="L22" s="399"/>
      <c r="M22" s="399"/>
      <c r="N22" s="526"/>
      <c r="O22" s="636"/>
      <c r="P22" s="373"/>
      <c r="Q22" s="373"/>
      <c r="R22" s="373"/>
      <c r="S22" s="373"/>
      <c r="T22" s="373"/>
      <c r="U22" s="373"/>
      <c r="V22" s="374"/>
    </row>
    <row r="23" spans="1:22" ht="22.5" customHeight="1" x14ac:dyDescent="0.15">
      <c r="A23" s="466" t="s">
        <v>80</v>
      </c>
      <c r="B23" s="467"/>
      <c r="C23" s="467"/>
      <c r="D23" s="467"/>
      <c r="E23" s="467"/>
      <c r="F23" s="468"/>
      <c r="G23" s="472" t="s">
        <v>170</v>
      </c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4"/>
    </row>
    <row r="24" spans="1:22" ht="22.5" customHeight="1" thickBot="1" x14ac:dyDescent="0.2">
      <c r="A24" s="469"/>
      <c r="B24" s="470"/>
      <c r="C24" s="470"/>
      <c r="D24" s="470"/>
      <c r="E24" s="470"/>
      <c r="F24" s="471"/>
      <c r="G24" s="475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7"/>
    </row>
    <row r="25" spans="1:22" ht="13.7" customHeight="1" x14ac:dyDescent="0.15">
      <c r="A25" s="129" t="s">
        <v>82</v>
      </c>
      <c r="B25" s="130"/>
      <c r="C25" s="130"/>
      <c r="D25" s="130"/>
      <c r="E25" s="130"/>
      <c r="F25" s="130"/>
      <c r="G25" s="130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13.7" customHeight="1" x14ac:dyDescent="0.15">
      <c r="A26" s="481" t="s">
        <v>59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</row>
    <row r="27" spans="1:22" ht="22.7" customHeight="1" x14ac:dyDescent="0.15">
      <c r="A27" s="444" t="s">
        <v>63</v>
      </c>
      <c r="B27" s="444"/>
      <c r="C27" s="444"/>
      <c r="D27" s="444"/>
      <c r="E27" s="445"/>
      <c r="F27" s="445"/>
      <c r="G27" s="445"/>
      <c r="H27" s="448" t="s">
        <v>64</v>
      </c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</row>
    <row r="28" spans="1:22" ht="22.7" customHeight="1" x14ac:dyDescent="0.15">
      <c r="A28" s="244" t="s">
        <v>90</v>
      </c>
      <c r="B28" s="245"/>
      <c r="C28" s="245"/>
      <c r="D28" s="246"/>
      <c r="E28" s="344" t="s">
        <v>89</v>
      </c>
      <c r="F28" s="344"/>
      <c r="G28" s="344"/>
      <c r="H28" s="344"/>
      <c r="I28" s="148" t="s">
        <v>6</v>
      </c>
      <c r="J28" s="337" t="s">
        <v>77</v>
      </c>
      <c r="K28" s="338"/>
      <c r="L28" s="338"/>
      <c r="M28" s="338"/>
      <c r="N28" s="338"/>
      <c r="O28" s="338"/>
      <c r="P28" s="339"/>
      <c r="Q28" s="337" t="s">
        <v>62</v>
      </c>
      <c r="R28" s="338"/>
      <c r="S28" s="338"/>
      <c r="T28" s="339"/>
      <c r="U28" s="338" t="s">
        <v>70</v>
      </c>
      <c r="V28" s="339"/>
    </row>
    <row r="29" spans="1:22" ht="22.7" customHeight="1" x14ac:dyDescent="0.15">
      <c r="A29" s="244"/>
      <c r="B29" s="245"/>
      <c r="C29" s="245"/>
      <c r="D29" s="246"/>
      <c r="E29" s="247" t="s">
        <v>74</v>
      </c>
      <c r="F29" s="247"/>
      <c r="G29" s="247"/>
      <c r="H29" s="247"/>
      <c r="I29" s="98" t="s">
        <v>149</v>
      </c>
      <c r="J29" s="337"/>
      <c r="K29" s="338"/>
      <c r="L29" s="338"/>
      <c r="M29" s="338"/>
      <c r="N29" s="338"/>
      <c r="O29" s="338"/>
      <c r="P29" s="339"/>
      <c r="Q29" s="28"/>
      <c r="R29" s="29"/>
      <c r="S29" s="29"/>
      <c r="T29" s="30"/>
      <c r="U29" s="430" t="s">
        <v>163</v>
      </c>
      <c r="V29" s="431"/>
    </row>
    <row r="30" spans="1:22" ht="22.7" customHeight="1" x14ac:dyDescent="0.15">
      <c r="A30" s="244"/>
      <c r="B30" s="245"/>
      <c r="C30" s="245"/>
      <c r="D30" s="246"/>
      <c r="E30" s="247" t="s">
        <v>74</v>
      </c>
      <c r="F30" s="247"/>
      <c r="G30" s="247"/>
      <c r="H30" s="247"/>
      <c r="I30" s="98" t="s">
        <v>149</v>
      </c>
      <c r="J30" s="337"/>
      <c r="K30" s="338"/>
      <c r="L30" s="338"/>
      <c r="M30" s="338"/>
      <c r="N30" s="338"/>
      <c r="O30" s="338"/>
      <c r="P30" s="339"/>
      <c r="Q30" s="28"/>
      <c r="R30" s="29"/>
      <c r="S30" s="29"/>
      <c r="T30" s="30"/>
      <c r="U30" s="430" t="s">
        <v>163</v>
      </c>
      <c r="V30" s="431"/>
    </row>
    <row r="31" spans="1:22" ht="22.7" customHeight="1" x14ac:dyDescent="0.15">
      <c r="A31" s="244"/>
      <c r="B31" s="245"/>
      <c r="C31" s="245"/>
      <c r="D31" s="246"/>
      <c r="E31" s="247" t="s">
        <v>74</v>
      </c>
      <c r="F31" s="247"/>
      <c r="G31" s="247"/>
      <c r="H31" s="247"/>
      <c r="I31" s="98" t="s">
        <v>149</v>
      </c>
      <c r="J31" s="337"/>
      <c r="K31" s="338"/>
      <c r="L31" s="338"/>
      <c r="M31" s="338"/>
      <c r="N31" s="338"/>
      <c r="O31" s="338"/>
      <c r="P31" s="339"/>
      <c r="Q31" s="28"/>
      <c r="R31" s="29"/>
      <c r="S31" s="29"/>
      <c r="T31" s="30"/>
      <c r="U31" s="430" t="s">
        <v>163</v>
      </c>
      <c r="V31" s="431"/>
    </row>
    <row r="32" spans="1:22" ht="22.7" customHeight="1" x14ac:dyDescent="0.15">
      <c r="A32" s="244"/>
      <c r="B32" s="245"/>
      <c r="C32" s="245"/>
      <c r="D32" s="246"/>
      <c r="E32" s="247" t="s">
        <v>74</v>
      </c>
      <c r="F32" s="247"/>
      <c r="G32" s="247"/>
      <c r="H32" s="247"/>
      <c r="I32" s="98" t="s">
        <v>149</v>
      </c>
      <c r="J32" s="337"/>
      <c r="K32" s="338"/>
      <c r="L32" s="338"/>
      <c r="M32" s="338"/>
      <c r="N32" s="338"/>
      <c r="O32" s="338"/>
      <c r="P32" s="339"/>
      <c r="Q32" s="28"/>
      <c r="R32" s="29"/>
      <c r="S32" s="29"/>
      <c r="T32" s="30"/>
      <c r="U32" s="430" t="s">
        <v>163</v>
      </c>
      <c r="V32" s="431"/>
    </row>
    <row r="33" spans="1:22" ht="22.7" customHeight="1" x14ac:dyDescent="0.15">
      <c r="A33" s="244"/>
      <c r="B33" s="245"/>
      <c r="C33" s="245"/>
      <c r="D33" s="246"/>
      <c r="E33" s="247" t="s">
        <v>74</v>
      </c>
      <c r="F33" s="247"/>
      <c r="G33" s="247"/>
      <c r="H33" s="247"/>
      <c r="I33" s="98" t="s">
        <v>149</v>
      </c>
      <c r="J33" s="337"/>
      <c r="K33" s="338"/>
      <c r="L33" s="338"/>
      <c r="M33" s="338"/>
      <c r="N33" s="338"/>
      <c r="O33" s="338"/>
      <c r="P33" s="339"/>
      <c r="Q33" s="28"/>
      <c r="R33" s="29"/>
      <c r="S33" s="29"/>
      <c r="T33" s="30"/>
      <c r="U33" s="430" t="s">
        <v>163</v>
      </c>
      <c r="V33" s="431"/>
    </row>
    <row r="34" spans="1:22" ht="22.7" customHeight="1" x14ac:dyDescent="0.15">
      <c r="A34" s="244"/>
      <c r="B34" s="245"/>
      <c r="C34" s="245"/>
      <c r="D34" s="246"/>
      <c r="E34" s="247" t="s">
        <v>74</v>
      </c>
      <c r="F34" s="247"/>
      <c r="G34" s="247"/>
      <c r="H34" s="247"/>
      <c r="I34" s="98" t="s">
        <v>149</v>
      </c>
      <c r="J34" s="337"/>
      <c r="K34" s="338"/>
      <c r="L34" s="338"/>
      <c r="M34" s="338"/>
      <c r="N34" s="338"/>
      <c r="O34" s="338"/>
      <c r="P34" s="339"/>
      <c r="Q34" s="28"/>
      <c r="R34" s="29"/>
      <c r="S34" s="29"/>
      <c r="T34" s="30"/>
      <c r="U34" s="430" t="s">
        <v>163</v>
      </c>
      <c r="V34" s="431"/>
    </row>
    <row r="35" spans="1:22" ht="22.7" customHeight="1" x14ac:dyDescent="0.15">
      <c r="A35" s="244"/>
      <c r="B35" s="245"/>
      <c r="C35" s="245"/>
      <c r="D35" s="246"/>
      <c r="E35" s="247" t="s">
        <v>74</v>
      </c>
      <c r="F35" s="247"/>
      <c r="G35" s="247"/>
      <c r="H35" s="247"/>
      <c r="I35" s="98" t="s">
        <v>149</v>
      </c>
      <c r="J35" s="337"/>
      <c r="K35" s="338"/>
      <c r="L35" s="338"/>
      <c r="M35" s="338"/>
      <c r="N35" s="338"/>
      <c r="O35" s="338"/>
      <c r="P35" s="339"/>
      <c r="Q35" s="28"/>
      <c r="R35" s="29"/>
      <c r="S35" s="29"/>
      <c r="T35" s="30"/>
      <c r="U35" s="430" t="s">
        <v>163</v>
      </c>
      <c r="V35" s="431"/>
    </row>
    <row r="36" spans="1:22" ht="22.7" customHeight="1" x14ac:dyDescent="0.15">
      <c r="A36" s="244"/>
      <c r="B36" s="245"/>
      <c r="C36" s="245"/>
      <c r="D36" s="246"/>
      <c r="E36" s="247" t="s">
        <v>74</v>
      </c>
      <c r="F36" s="247"/>
      <c r="G36" s="247"/>
      <c r="H36" s="247"/>
      <c r="I36" s="98" t="s">
        <v>149</v>
      </c>
      <c r="J36" s="337"/>
      <c r="K36" s="338"/>
      <c r="L36" s="338"/>
      <c r="M36" s="338"/>
      <c r="N36" s="338"/>
      <c r="O36" s="338"/>
      <c r="P36" s="339"/>
      <c r="Q36" s="28"/>
      <c r="R36" s="29"/>
      <c r="S36" s="29"/>
      <c r="T36" s="30"/>
      <c r="U36" s="430" t="s">
        <v>163</v>
      </c>
      <c r="V36" s="431"/>
    </row>
    <row r="37" spans="1:22" ht="22.7" customHeight="1" x14ac:dyDescent="0.15">
      <c r="A37" s="131"/>
      <c r="B37" s="132"/>
      <c r="C37" s="132"/>
      <c r="D37" s="133"/>
      <c r="E37" s="337" t="s">
        <v>76</v>
      </c>
      <c r="F37" s="338"/>
      <c r="G37" s="338"/>
      <c r="H37" s="338"/>
      <c r="I37" s="339"/>
      <c r="J37" s="337" t="s">
        <v>43</v>
      </c>
      <c r="K37" s="338"/>
      <c r="L37" s="338"/>
      <c r="M37" s="338"/>
      <c r="N37" s="338"/>
      <c r="O37" s="338"/>
      <c r="P37" s="339"/>
      <c r="Q37" s="31"/>
      <c r="R37" s="32"/>
      <c r="S37" s="32"/>
      <c r="T37" s="33"/>
      <c r="U37" s="459"/>
      <c r="V37" s="460"/>
    </row>
    <row r="38" spans="1:22" ht="7.5" customHeight="1" x14ac:dyDescent="0.15"/>
    <row r="39" spans="1:22" ht="12.2" customHeight="1" x14ac:dyDescent="0.15">
      <c r="A39" s="456" t="s">
        <v>81</v>
      </c>
      <c r="B39" s="456"/>
      <c r="C39" s="456"/>
      <c r="D39" s="456"/>
      <c r="E39" s="456"/>
      <c r="F39" s="456"/>
      <c r="G39" s="456"/>
      <c r="H39" s="344" t="s">
        <v>79</v>
      </c>
      <c r="I39" s="344"/>
      <c r="J39" s="344"/>
      <c r="K39" s="344"/>
      <c r="L39" s="344"/>
      <c r="M39" s="344"/>
      <c r="N39" s="344" t="s">
        <v>78</v>
      </c>
      <c r="O39" s="344"/>
      <c r="Q39" s="455" t="s">
        <v>10</v>
      </c>
      <c r="R39" s="455"/>
      <c r="S39" s="551"/>
      <c r="T39" s="552"/>
      <c r="U39" s="552"/>
      <c r="V39" s="553"/>
    </row>
    <row r="40" spans="1:22" ht="12.2" customHeight="1" x14ac:dyDescent="0.15">
      <c r="A40" s="456"/>
      <c r="B40" s="456"/>
      <c r="C40" s="456"/>
      <c r="D40" s="456"/>
      <c r="E40" s="456"/>
      <c r="F40" s="456"/>
      <c r="G40" s="456"/>
      <c r="H40" s="344"/>
      <c r="I40" s="344"/>
      <c r="J40" s="344"/>
      <c r="K40" s="344"/>
      <c r="L40" s="344"/>
      <c r="M40" s="344"/>
      <c r="N40" s="344"/>
      <c r="O40" s="344"/>
      <c r="P40" s="7"/>
      <c r="Q40" s="455"/>
      <c r="R40" s="455"/>
      <c r="S40" s="554"/>
      <c r="T40" s="555"/>
      <c r="U40" s="555"/>
      <c r="V40" s="556"/>
    </row>
    <row r="41" spans="1:22" ht="12.2" customHeight="1" x14ac:dyDescent="0.15">
      <c r="A41" s="456"/>
      <c r="B41" s="456"/>
      <c r="C41" s="456"/>
      <c r="D41" s="456"/>
      <c r="E41" s="456"/>
      <c r="F41" s="456"/>
      <c r="G41" s="456"/>
      <c r="H41" s="344"/>
      <c r="I41" s="344"/>
      <c r="J41" s="344"/>
      <c r="K41" s="344"/>
      <c r="L41" s="344"/>
      <c r="M41" s="344"/>
      <c r="N41" s="344"/>
      <c r="O41" s="344"/>
      <c r="P41" s="7"/>
      <c r="Q41" s="455" t="s">
        <v>11</v>
      </c>
      <c r="R41" s="455"/>
      <c r="S41" s="344"/>
      <c r="T41" s="344"/>
      <c r="U41" s="344"/>
      <c r="V41" s="344"/>
    </row>
    <row r="42" spans="1:22" ht="12.2" customHeight="1" x14ac:dyDescent="0.15">
      <c r="A42" s="456"/>
      <c r="B42" s="456"/>
      <c r="C42" s="456"/>
      <c r="D42" s="456"/>
      <c r="E42" s="456"/>
      <c r="F42" s="456"/>
      <c r="G42" s="456"/>
      <c r="H42" s="344"/>
      <c r="I42" s="344"/>
      <c r="J42" s="344"/>
      <c r="K42" s="344"/>
      <c r="L42" s="344"/>
      <c r="M42" s="344"/>
      <c r="N42" s="344"/>
      <c r="O42" s="344"/>
      <c r="P42" s="7"/>
      <c r="Q42" s="455"/>
      <c r="R42" s="455"/>
      <c r="S42" s="344"/>
      <c r="T42" s="344"/>
      <c r="U42" s="344"/>
      <c r="V42" s="344"/>
    </row>
  </sheetData>
  <sheetProtection password="C6C5" sheet="1" selectLockedCells="1"/>
  <mergeCells count="112">
    <mergeCell ref="A1:Q2"/>
    <mergeCell ref="R1:V1"/>
    <mergeCell ref="J4:K4"/>
    <mergeCell ref="M4:U4"/>
    <mergeCell ref="J9:K9"/>
    <mergeCell ref="M9:U9"/>
    <mergeCell ref="M10:U10"/>
    <mergeCell ref="M11:U11"/>
    <mergeCell ref="A12:C13"/>
    <mergeCell ref="D12:H13"/>
    <mergeCell ref="I12:I13"/>
    <mergeCell ref="M12:U12"/>
    <mergeCell ref="A5:D6"/>
    <mergeCell ref="M5:U5"/>
    <mergeCell ref="J6:K6"/>
    <mergeCell ref="M6:U6"/>
    <mergeCell ref="A7:F8"/>
    <mergeCell ref="M7:U7"/>
    <mergeCell ref="J8:K8"/>
    <mergeCell ref="M8:U8"/>
    <mergeCell ref="B18:D18"/>
    <mergeCell ref="E18:F18"/>
    <mergeCell ref="G18:H18"/>
    <mergeCell ref="I18:J18"/>
    <mergeCell ref="K18:N18"/>
    <mergeCell ref="O18:V18"/>
    <mergeCell ref="A14:V15"/>
    <mergeCell ref="A16:A17"/>
    <mergeCell ref="B16:D16"/>
    <mergeCell ref="E16:H16"/>
    <mergeCell ref="I16:V16"/>
    <mergeCell ref="B17:D17"/>
    <mergeCell ref="E17:V17"/>
    <mergeCell ref="K21:N21"/>
    <mergeCell ref="O21:V21"/>
    <mergeCell ref="A22:D22"/>
    <mergeCell ref="E22:F22"/>
    <mergeCell ref="G22:H22"/>
    <mergeCell ref="I22:J22"/>
    <mergeCell ref="K22:N22"/>
    <mergeCell ref="O22:V22"/>
    <mergeCell ref="O19:V19"/>
    <mergeCell ref="B20:D20"/>
    <mergeCell ref="E20:F20"/>
    <mergeCell ref="G20:H20"/>
    <mergeCell ref="I20:J20"/>
    <mergeCell ref="K20:N20"/>
    <mergeCell ref="A19:A21"/>
    <mergeCell ref="B19:D19"/>
    <mergeCell ref="E19:F19"/>
    <mergeCell ref="G19:H19"/>
    <mergeCell ref="I19:J19"/>
    <mergeCell ref="K19:N19"/>
    <mergeCell ref="B21:D21"/>
    <mergeCell ref="E21:F21"/>
    <mergeCell ref="G21:H21"/>
    <mergeCell ref="I21:J21"/>
    <mergeCell ref="A23:F24"/>
    <mergeCell ref="G23:V24"/>
    <mergeCell ref="A26:V26"/>
    <mergeCell ref="A27:G27"/>
    <mergeCell ref="H27:V27"/>
    <mergeCell ref="A28:D28"/>
    <mergeCell ref="E28:H28"/>
    <mergeCell ref="J28:P28"/>
    <mergeCell ref="Q28:T28"/>
    <mergeCell ref="U28:V28"/>
    <mergeCell ref="A31:D31"/>
    <mergeCell ref="E31:H31"/>
    <mergeCell ref="J31:P31"/>
    <mergeCell ref="U31:V31"/>
    <mergeCell ref="A32:D32"/>
    <mergeCell ref="E32:H32"/>
    <mergeCell ref="J32:P32"/>
    <mergeCell ref="U32:V32"/>
    <mergeCell ref="A29:D29"/>
    <mergeCell ref="E29:H29"/>
    <mergeCell ref="J29:P29"/>
    <mergeCell ref="U29:V29"/>
    <mergeCell ref="A30:D30"/>
    <mergeCell ref="E30:H30"/>
    <mergeCell ref="J30:P30"/>
    <mergeCell ref="U30:V30"/>
    <mergeCell ref="A35:D35"/>
    <mergeCell ref="E35:H35"/>
    <mergeCell ref="J35:P35"/>
    <mergeCell ref="U35:V35"/>
    <mergeCell ref="A36:D36"/>
    <mergeCell ref="E36:H36"/>
    <mergeCell ref="J36:P36"/>
    <mergeCell ref="U36:V36"/>
    <mergeCell ref="A33:D33"/>
    <mergeCell ref="E33:H33"/>
    <mergeCell ref="J33:P33"/>
    <mergeCell ref="U33:V33"/>
    <mergeCell ref="A34:D34"/>
    <mergeCell ref="E34:H34"/>
    <mergeCell ref="J34:P34"/>
    <mergeCell ref="U34:V34"/>
    <mergeCell ref="N40:O42"/>
    <mergeCell ref="Q41:R42"/>
    <mergeCell ref="S41:V42"/>
    <mergeCell ref="E37:I37"/>
    <mergeCell ref="J37:P37"/>
    <mergeCell ref="U37:V37"/>
    <mergeCell ref="A39:G39"/>
    <mergeCell ref="H39:M39"/>
    <mergeCell ref="N39:O39"/>
    <mergeCell ref="Q39:R40"/>
    <mergeCell ref="S39:V40"/>
    <mergeCell ref="A40:G42"/>
    <mergeCell ref="H40:M42"/>
  </mergeCells>
  <phoneticPr fontId="3"/>
  <pageMargins left="0.78740157480314965" right="0.39370078740157483" top="0.39370078740157483" bottom="0.43307086614173229" header="0.39370078740157483" footer="0.39370078740157483"/>
  <pageSetup paperSize="9" orientation="portrait" r:id="rId1"/>
  <headerFooter alignWithMargins="0">
    <oddFooter>&amp;L&amp;8出力日時：&amp;D　&amp;T&amp;R&amp;8萩原建設請求書ｖｅｒ3.0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A17"/>
  <sheetViews>
    <sheetView workbookViewId="0">
      <selection activeCell="A5" sqref="A5"/>
    </sheetView>
  </sheetViews>
  <sheetFormatPr defaultRowHeight="13.5" x14ac:dyDescent="0.15"/>
  <cols>
    <col min="1" max="1" width="18.625" customWidth="1"/>
  </cols>
  <sheetData>
    <row r="1" spans="1:1" x14ac:dyDescent="0.15">
      <c r="A1" s="1" t="s">
        <v>13</v>
      </c>
    </row>
    <row r="2" spans="1:1" x14ac:dyDescent="0.15">
      <c r="A2" s="6" t="s">
        <v>14</v>
      </c>
    </row>
    <row r="3" spans="1:1" x14ac:dyDescent="0.15">
      <c r="A3" s="2"/>
    </row>
    <row r="4" spans="1:1" x14ac:dyDescent="0.15">
      <c r="A4" s="2" t="s">
        <v>15</v>
      </c>
    </row>
    <row r="5" spans="1:1" x14ac:dyDescent="0.15">
      <c r="A5" s="3" t="s">
        <v>16</v>
      </c>
    </row>
    <row r="6" spans="1:1" x14ac:dyDescent="0.15">
      <c r="A6" s="3" t="s">
        <v>17</v>
      </c>
    </row>
    <row r="7" spans="1:1" x14ac:dyDescent="0.15">
      <c r="A7" s="4" t="s">
        <v>18</v>
      </c>
    </row>
    <row r="8" spans="1:1" x14ac:dyDescent="0.15">
      <c r="A8" s="3" t="s">
        <v>19</v>
      </c>
    </row>
    <row r="9" spans="1:1" x14ac:dyDescent="0.15">
      <c r="A9" s="2"/>
    </row>
    <row r="10" spans="1:1" x14ac:dyDescent="0.15">
      <c r="A10" s="2" t="s">
        <v>20</v>
      </c>
    </row>
    <row r="11" spans="1:1" x14ac:dyDescent="0.15">
      <c r="A11" s="3" t="s">
        <v>21</v>
      </c>
    </row>
    <row r="12" spans="1:1" x14ac:dyDescent="0.15">
      <c r="A12" s="5" t="s">
        <v>26</v>
      </c>
    </row>
    <row r="13" spans="1:1" x14ac:dyDescent="0.15">
      <c r="A13" s="5" t="s">
        <v>22</v>
      </c>
    </row>
    <row r="14" spans="1:1" x14ac:dyDescent="0.15">
      <c r="A14" s="2"/>
    </row>
    <row r="15" spans="1:1" x14ac:dyDescent="0.15">
      <c r="A15" s="2" t="s">
        <v>23</v>
      </c>
    </row>
    <row r="16" spans="1:1" x14ac:dyDescent="0.15">
      <c r="A16" s="2" t="s">
        <v>24</v>
      </c>
    </row>
    <row r="17" spans="1:1" x14ac:dyDescent="0.15">
      <c r="A17" s="3" t="s">
        <v>25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A.最初に入力下さい</vt:lpstr>
      <vt:lpstr>B.契約内容</vt:lpstr>
      <vt:lpstr>C.請求書作成（契約あり）</vt:lpstr>
      <vt:lpstr>D.請求書作成（契約無し）</vt:lpstr>
      <vt:lpstr>E.請求書作成（契約あり手書き用）</vt:lpstr>
      <vt:lpstr>F.請求書作成（契約無し手書き）</vt:lpstr>
      <vt:lpstr>Sheet3</vt:lpstr>
      <vt:lpstr>'C.請求書作成（契約あり）'!Print_Area</vt:lpstr>
      <vt:lpstr>'D.請求書作成（契約無し）'!Print_Area</vt:lpstr>
      <vt:lpstr>'E.請求書作成（契約あり手書き用）'!Print_Area</vt:lpstr>
      <vt:lpstr>'F.請求書作成（契約無し手書き）'!Print_Area</vt:lpstr>
    </vt:vector>
  </TitlesOfParts>
  <Company>萩原建設工業㈱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下牧</dc:creator>
  <cp:lastModifiedBy>下牧　渉</cp:lastModifiedBy>
  <cp:lastPrinted>2019-08-29T23:59:20Z</cp:lastPrinted>
  <dcterms:created xsi:type="dcterms:W3CDTF">2006-09-04T13:39:38Z</dcterms:created>
  <dcterms:modified xsi:type="dcterms:W3CDTF">2020-11-25T07:17:12Z</dcterms:modified>
</cp:coreProperties>
</file>