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 codeName="{564CA151-5A5B-428A-3C10-77597649240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amazaki.m\Documents\【1】萩原建設工業㈱\【01】総務部\【◎】HP\【★】HP改修関係\第8回ﾘﾆｭｰｱﾙ\"/>
    </mc:Choice>
  </mc:AlternateContent>
  <xr:revisionPtr revIDLastSave="0" documentId="13_ncr:1_{E6B004C1-1400-46ED-A0A2-385E41753BFB}" xr6:coauthVersionLast="45" xr6:coauthVersionMax="47" xr10:uidLastSave="{00000000-0000-0000-0000-000000000000}"/>
  <bookViews>
    <workbookView xWindow="300" yWindow="270" windowWidth="22830" windowHeight="14730" xr2:uid="{00000000-000D-0000-FFFF-FFFF00000000}"/>
  </bookViews>
  <sheets>
    <sheet name="請求方法" sheetId="12" r:id="rId1"/>
    <sheet name="A.概要入力" sheetId="11" r:id="rId2"/>
    <sheet name="B.日別報告様式" sheetId="8" r:id="rId3"/>
    <sheet name="C.共済契約者別一覧" sheetId="9" r:id="rId4"/>
    <sheet name="D.証紙交付依頼書" sheetId="5" r:id="rId5"/>
  </sheets>
  <definedNames>
    <definedName name="_xlnm.Print_Area" localSheetId="2">B.日別報告様式!$A$1:$AK$36</definedName>
    <definedName name="_xlnm.Print_Area" localSheetId="3">'C.共済契約者別一覧'!$A$1:$AK$37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4" i="8" l="1"/>
  <c r="AD40" i="8" s="1"/>
  <c r="X23" i="8"/>
  <c r="X51" i="8" s="1"/>
  <c r="Q23" i="8"/>
  <c r="Q51" i="8" s="1"/>
  <c r="X16" i="9"/>
  <c r="X15" i="9"/>
  <c r="E16" i="9"/>
  <c r="E15" i="9"/>
  <c r="Y18" i="9" l="1"/>
  <c r="M18" i="9"/>
  <c r="P60" i="5"/>
  <c r="O32" i="5"/>
  <c r="F32" i="5"/>
  <c r="L25" i="5"/>
  <c r="L24" i="5"/>
  <c r="L22" i="5"/>
  <c r="L20" i="5"/>
  <c r="L19" i="5"/>
  <c r="L18" i="5"/>
  <c r="L17" i="5"/>
  <c r="L16" i="5"/>
  <c r="G13" i="5"/>
  <c r="G45" i="5" s="1"/>
  <c r="V10" i="5"/>
  <c r="Y9" i="5"/>
  <c r="Y42" i="5" s="1"/>
  <c r="B21" i="9"/>
  <c r="E21" i="9"/>
  <c r="E13" i="9"/>
  <c r="E12" i="9"/>
  <c r="E10" i="9"/>
  <c r="E9" i="9"/>
  <c r="E8" i="9"/>
  <c r="E7" i="9"/>
  <c r="AB4" i="9"/>
  <c r="AB3" i="9"/>
  <c r="E6" i="9"/>
  <c r="AM54" i="8"/>
  <c r="AM55" i="8"/>
  <c r="AM56" i="8"/>
  <c r="AM57" i="8"/>
  <c r="AM58" i="8"/>
  <c r="AM59" i="8"/>
  <c r="AM60" i="8"/>
  <c r="AM61" i="8"/>
  <c r="AM62" i="8"/>
  <c r="AM63" i="8"/>
  <c r="AM64" i="8"/>
  <c r="AM65" i="8"/>
  <c r="AM66" i="8"/>
  <c r="AM67" i="8"/>
  <c r="AM68" i="8"/>
  <c r="AM53" i="8"/>
  <c r="AM25" i="8"/>
  <c r="AM26" i="8"/>
  <c r="AM27" i="8"/>
  <c r="AM28" i="8"/>
  <c r="AM29" i="8"/>
  <c r="AM30" i="8"/>
  <c r="AM31" i="8"/>
  <c r="AM32" i="8"/>
  <c r="AM33" i="8"/>
  <c r="AM34" i="8"/>
  <c r="AJ69" i="8"/>
  <c r="AJ55" i="8"/>
  <c r="AJ56" i="8"/>
  <c r="AJ57" i="8"/>
  <c r="AJ58" i="8"/>
  <c r="AJ59" i="8"/>
  <c r="AJ60" i="8"/>
  <c r="AJ61" i="8"/>
  <c r="AJ62" i="8"/>
  <c r="AJ63" i="8"/>
  <c r="AJ64" i="8"/>
  <c r="AJ65" i="8"/>
  <c r="AJ66" i="8"/>
  <c r="AJ67" i="8"/>
  <c r="AJ68" i="8"/>
  <c r="AJ54" i="8"/>
  <c r="AJ53" i="8"/>
  <c r="AH52" i="8"/>
  <c r="AG52" i="8"/>
  <c r="AF52" i="8"/>
  <c r="AE52" i="8"/>
  <c r="AD52" i="8"/>
  <c r="AC52" i="8"/>
  <c r="AB52" i="8"/>
  <c r="AA52" i="8"/>
  <c r="Z52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AI52" i="8" s="1"/>
  <c r="AC6" i="9"/>
  <c r="AM69" i="8" l="1"/>
  <c r="Z21" i="9" s="1"/>
  <c r="AF23" i="9"/>
  <c r="AF24" i="9"/>
  <c r="AF25" i="9"/>
  <c r="AF26" i="9"/>
  <c r="AF27" i="9"/>
  <c r="AF28" i="9"/>
  <c r="AF29" i="9"/>
  <c r="AF30" i="9"/>
  <c r="AF31" i="9"/>
  <c r="AF32" i="9"/>
  <c r="AF33" i="9"/>
  <c r="AF34" i="9"/>
  <c r="AF35" i="9"/>
  <c r="AF36" i="9"/>
  <c r="Z23" i="9"/>
  <c r="Z24" i="9"/>
  <c r="Z25" i="9"/>
  <c r="Z26" i="9"/>
  <c r="Z27" i="9"/>
  <c r="Z28" i="9"/>
  <c r="Z29" i="9"/>
  <c r="Z30" i="9"/>
  <c r="Z31" i="9"/>
  <c r="Z32" i="9"/>
  <c r="Z33" i="9"/>
  <c r="Z34" i="9"/>
  <c r="Z35" i="9"/>
  <c r="Z36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AF22" i="9"/>
  <c r="Z22" i="9"/>
  <c r="E22" i="9"/>
  <c r="B22" i="9"/>
  <c r="V20" i="8"/>
  <c r="V48" i="8" s="1"/>
  <c r="V19" i="8"/>
  <c r="V47" i="8" s="1"/>
  <c r="D15" i="8"/>
  <c r="D14" i="8"/>
  <c r="D45" i="8" s="1"/>
  <c r="D12" i="8"/>
  <c r="D43" i="8" s="1"/>
  <c r="D10" i="8"/>
  <c r="D9" i="8"/>
  <c r="D8" i="8"/>
  <c r="D7" i="8"/>
  <c r="D6" i="8"/>
  <c r="D42" i="8" s="1"/>
  <c r="AD3" i="8"/>
  <c r="AD39" i="8" s="1"/>
  <c r="AK36" i="8" l="1"/>
  <c r="E24" i="8" l="1"/>
  <c r="AI24" i="8" s="1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Z24" i="8"/>
  <c r="AA24" i="8"/>
  <c r="AB24" i="8"/>
  <c r="AC24" i="8"/>
  <c r="AD24" i="8"/>
  <c r="AE24" i="8"/>
  <c r="AF24" i="8"/>
  <c r="AG24" i="8"/>
  <c r="AH24" i="8"/>
  <c r="AJ25" i="8"/>
  <c r="AJ26" i="8"/>
  <c r="AJ27" i="8"/>
  <c r="AJ28" i="8"/>
  <c r="AJ29" i="8"/>
  <c r="AJ30" i="8"/>
  <c r="AJ31" i="8"/>
  <c r="AJ32" i="8"/>
  <c r="AJ33" i="8"/>
  <c r="AJ34" i="8"/>
  <c r="AJ35" i="8" l="1"/>
  <c r="AJ36" i="8" s="1"/>
  <c r="AF21" i="9" s="1"/>
  <c r="Z37" i="9" l="1"/>
  <c r="G34" i="5" s="1"/>
  <c r="AF37" i="9" l="1"/>
  <c r="Q34" i="5" s="1"/>
  <c r="N49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武田 宗之</author>
  </authors>
  <commentList>
    <comment ref="B4" authorId="0" shapeId="0" xr:uid="{2CE736FA-ABEC-40F8-9397-C713E68B720A}">
      <text>
        <r>
          <rPr>
            <b/>
            <sz val="9"/>
            <color indexed="81"/>
            <rFont val="MS P ゴシック"/>
            <family val="3"/>
            <charset val="128"/>
          </rPr>
          <t>不明の場合　萩原建設工業総務部へお問合せ下さい</t>
        </r>
      </text>
    </comment>
    <comment ref="B12" authorId="0" shapeId="0" xr:uid="{8994078E-70B7-4705-A086-D9372452C735}">
      <text>
        <r>
          <rPr>
            <b/>
            <sz val="9"/>
            <color indexed="81"/>
            <rFont val="MS P ゴシック"/>
            <family val="3"/>
            <charset val="128"/>
          </rPr>
          <t>不明の場合　萩原建設工業総務部へお問合せ下さい</t>
        </r>
      </text>
    </comment>
    <comment ref="B13" authorId="0" shapeId="0" xr:uid="{B2176BE7-2BF1-4EDC-BDAB-AFB691919FDA}">
      <text>
        <r>
          <rPr>
            <b/>
            <sz val="9"/>
            <color indexed="81"/>
            <rFont val="MS P ゴシック"/>
            <family val="3"/>
            <charset val="128"/>
          </rPr>
          <t>不明の場合　萩原建設工業総務部へお問合せ下さい</t>
        </r>
      </text>
    </comment>
    <comment ref="D15" authorId="0" shapeId="0" xr:uid="{444EE019-AEBF-4D21-A006-5BF5AAEEA0AC}">
      <text>
        <r>
          <rPr>
            <b/>
            <sz val="9"/>
            <color indexed="81"/>
            <rFont val="MS P ゴシック"/>
            <family val="3"/>
            <charset val="128"/>
          </rPr>
          <t>弊社締日は毎月２０日となっております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  <author>武田 宗之</author>
    <author>（独）勤労者退職金共済機構</author>
  </authors>
  <commentList>
    <comment ref="AG9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CCUS活用の場合には、
こちらで○を選択してください。</t>
        </r>
      </text>
    </comment>
    <comment ref="AF16" authorId="1" shapeId="0" xr:uid="{A6615A08-8F1E-4A95-A4EC-93086A8A664B}">
      <text>
        <r>
          <rPr>
            <b/>
            <sz val="9"/>
            <color indexed="81"/>
            <rFont val="MS P ゴシック"/>
            <family val="3"/>
            <charset val="128"/>
          </rPr>
          <t>現場責任者（主任技術者）等の押印もしくはサイン</t>
        </r>
      </text>
    </comment>
    <comment ref="AK23" authorId="2" shapeId="0" xr:uid="{00000000-0006-0000-0100-000004000000}">
      <text>
        <r>
          <rPr>
            <b/>
            <sz val="9"/>
            <color indexed="81"/>
            <rFont val="MS P ゴシック"/>
            <family val="3"/>
            <charset val="128"/>
          </rPr>
          <t>建設キャリアアップシステム登録技能者は、
ＣＣＵＳ欄に「○」印を記載</t>
        </r>
      </text>
    </comment>
    <comment ref="E24" authorId="0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>A.概要入力の期間を入力すると、日付が自動的に変わります。</t>
        </r>
      </text>
    </comment>
    <comment ref="E25" authorId="0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</rPr>
          <t>就労日に「1」を入力してください。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武田 宗之</author>
    <author>作成者</author>
  </authors>
  <commentList>
    <comment ref="AB12" authorId="0" shapeId="0" xr:uid="{F514F30F-99B5-49FA-B616-8E45898A52F5}">
      <text>
        <r>
          <rPr>
            <b/>
            <sz val="9"/>
            <color indexed="81"/>
            <rFont val="MS P ゴシック"/>
            <family val="3"/>
            <charset val="128"/>
          </rPr>
          <t>現場責任者（主任技術者）等の押印もしくはサイン</t>
        </r>
      </text>
    </comment>
    <comment ref="B22" authorId="1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No.2～No16
下位の会社より報告があった場合、上位会社へまとめて報告を行う際に使用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武田 宗之</author>
  </authors>
  <commentList>
    <comment ref="X34" authorId="0" shapeId="0" xr:uid="{ED0BEA31-879B-4D71-8722-B371A8B6C584}">
      <text>
        <r>
          <rPr>
            <b/>
            <sz val="9"/>
            <color indexed="81"/>
            <rFont val="MS P ゴシック"/>
            <family val="3"/>
            <charset val="128"/>
          </rPr>
          <t>現場責任者（主任技術者）等の押印もしくはサイン</t>
        </r>
      </text>
    </comment>
    <comment ref="Y59" authorId="0" shapeId="0" xr:uid="{0247C4E8-2D1D-4EF0-A53E-703F1C1DA2BD}">
      <text>
        <r>
          <rPr>
            <b/>
            <sz val="9"/>
            <color indexed="81"/>
            <rFont val="MS P ゴシック"/>
            <family val="3"/>
            <charset val="128"/>
          </rPr>
          <t>受領者の押印もしくはサイン（経理担当者・社員可）</t>
        </r>
      </text>
    </comment>
  </commentList>
</comments>
</file>

<file path=xl/sharedStrings.xml><?xml version="1.0" encoding="utf-8"?>
<sst xmlns="http://schemas.openxmlformats.org/spreadsheetml/2006/main" count="183" uniqueCount="136">
  <si>
    <t>建退共事務受託様式２号</t>
    <rPh sb="0" eb="3">
      <t>ケン</t>
    </rPh>
    <rPh sb="3" eb="5">
      <t>ジム</t>
    </rPh>
    <rPh sb="5" eb="7">
      <t>ジュタク</t>
    </rPh>
    <rPh sb="7" eb="9">
      <t>ヨウシキ</t>
    </rPh>
    <rPh sb="10" eb="11">
      <t>ゴウ</t>
    </rPh>
    <phoneticPr fontId="3"/>
  </si>
  <si>
    <t>建退共制度に係る被共済者就労状況報告書</t>
    <rPh sb="0" eb="3">
      <t>ケン</t>
    </rPh>
    <rPh sb="3" eb="5">
      <t>セイド</t>
    </rPh>
    <rPh sb="6" eb="7">
      <t>カカ</t>
    </rPh>
    <rPh sb="8" eb="12">
      <t>ヒ</t>
    </rPh>
    <rPh sb="12" eb="14">
      <t>シュウロウ</t>
    </rPh>
    <rPh sb="14" eb="16">
      <t>ジョウキョウ</t>
    </rPh>
    <rPh sb="16" eb="19">
      <t>ホウコクショ</t>
    </rPh>
    <phoneticPr fontId="3"/>
  </si>
  <si>
    <t>（兼建設業退職金共済証紙交付依頼書）</t>
    <rPh sb="1" eb="2">
      <t>ケン</t>
    </rPh>
    <rPh sb="2" eb="5">
      <t>ケンセツギョウ</t>
    </rPh>
    <rPh sb="5" eb="8">
      <t>タイショクキン</t>
    </rPh>
    <rPh sb="8" eb="10">
      <t>キョウサイ</t>
    </rPh>
    <rPh sb="10" eb="12">
      <t>ショウシ</t>
    </rPh>
    <rPh sb="12" eb="14">
      <t>コウフ</t>
    </rPh>
    <rPh sb="14" eb="17">
      <t>イライショ</t>
    </rPh>
    <phoneticPr fontId="3"/>
  </si>
  <si>
    <t>整理番号</t>
    <rPh sb="0" eb="2">
      <t>セイリ</t>
    </rPh>
    <rPh sb="2" eb="4">
      <t>バンゴウ</t>
    </rPh>
    <phoneticPr fontId="3"/>
  </si>
  <si>
    <t>日</t>
    <rPh sb="0" eb="1">
      <t>ヒ</t>
    </rPh>
    <phoneticPr fontId="3"/>
  </si>
  <si>
    <t>住         所</t>
    <rPh sb="0" eb="1">
      <t>ジュウ</t>
    </rPh>
    <rPh sb="10" eb="11">
      <t>ショ</t>
    </rPh>
    <phoneticPr fontId="3"/>
  </si>
  <si>
    <t>工   事   名</t>
    <rPh sb="0" eb="1">
      <t>コウ</t>
    </rPh>
    <rPh sb="4" eb="5">
      <t>コト</t>
    </rPh>
    <rPh sb="8" eb="9">
      <t>ナ</t>
    </rPh>
    <phoneticPr fontId="3"/>
  </si>
  <si>
    <t>工 事 コード</t>
    <rPh sb="0" eb="1">
      <t>コウ</t>
    </rPh>
    <rPh sb="2" eb="3">
      <t>コト</t>
    </rPh>
    <phoneticPr fontId="3"/>
  </si>
  <si>
    <t>以下のとおり報告します。</t>
    <rPh sb="0" eb="2">
      <t>イカ</t>
    </rPh>
    <rPh sb="6" eb="8">
      <t>ホウコク</t>
    </rPh>
    <phoneticPr fontId="3"/>
  </si>
  <si>
    <t>記</t>
    <rPh sb="0" eb="1">
      <t>キ</t>
    </rPh>
    <phoneticPr fontId="3"/>
  </si>
  <si>
    <t>期　間</t>
    <rPh sb="0" eb="1">
      <t>キ</t>
    </rPh>
    <rPh sb="2" eb="3">
      <t>アイダ</t>
    </rPh>
    <phoneticPr fontId="3"/>
  </si>
  <si>
    <t>現場責任者確認</t>
    <rPh sb="0" eb="2">
      <t>ゲンバ</t>
    </rPh>
    <rPh sb="2" eb="5">
      <t>セキニンシャ</t>
    </rPh>
    <rPh sb="5" eb="7">
      <t>カクニン</t>
    </rPh>
    <phoneticPr fontId="3"/>
  </si>
  <si>
    <t>被共済者数</t>
    <rPh sb="0" eb="4">
      <t>ヒ</t>
    </rPh>
    <rPh sb="4" eb="5">
      <t>スウ</t>
    </rPh>
    <phoneticPr fontId="3"/>
  </si>
  <si>
    <t>人</t>
    <rPh sb="0" eb="1">
      <t>ヒト</t>
    </rPh>
    <phoneticPr fontId="3"/>
  </si>
  <si>
    <t>延べ就労日数</t>
    <rPh sb="0" eb="1">
      <t>ノ</t>
    </rPh>
    <rPh sb="2" eb="4">
      <t>シュウロウ</t>
    </rPh>
    <rPh sb="4" eb="6">
      <t>ニッスウ</t>
    </rPh>
    <phoneticPr fontId="3"/>
  </si>
  <si>
    <t>建 設 業 退 職 金 共 済 証 紙 受 領 書</t>
    <rPh sb="0" eb="1">
      <t>ケン</t>
    </rPh>
    <rPh sb="2" eb="3">
      <t>セツ</t>
    </rPh>
    <rPh sb="4" eb="5">
      <t>ギョウ</t>
    </rPh>
    <rPh sb="6" eb="7">
      <t>タイ</t>
    </rPh>
    <rPh sb="8" eb="9">
      <t>ショク</t>
    </rPh>
    <rPh sb="10" eb="11">
      <t>キン</t>
    </rPh>
    <rPh sb="12" eb="13">
      <t>トモ</t>
    </rPh>
    <rPh sb="14" eb="15">
      <t>スミ</t>
    </rPh>
    <rPh sb="16" eb="17">
      <t>アカシ</t>
    </rPh>
    <rPh sb="18" eb="19">
      <t>カミ</t>
    </rPh>
    <rPh sb="20" eb="21">
      <t>ウケ</t>
    </rPh>
    <rPh sb="22" eb="23">
      <t>リョウ</t>
    </rPh>
    <rPh sb="24" eb="25">
      <t>ショ</t>
    </rPh>
    <phoneticPr fontId="3"/>
  </si>
  <si>
    <t>１日券</t>
    <rPh sb="1" eb="2">
      <t>ヒ</t>
    </rPh>
    <rPh sb="2" eb="3">
      <t>ケン</t>
    </rPh>
    <phoneticPr fontId="3"/>
  </si>
  <si>
    <t>枚</t>
    <rPh sb="0" eb="1">
      <t>マイ</t>
    </rPh>
    <phoneticPr fontId="3"/>
  </si>
  <si>
    <t>上記の共済証紙を受領いたしました。</t>
    <rPh sb="0" eb="2">
      <t>ジョウキ</t>
    </rPh>
    <rPh sb="3" eb="5">
      <t>キョウサイ</t>
    </rPh>
    <rPh sb="5" eb="7">
      <t>ショウシ</t>
    </rPh>
    <rPh sb="8" eb="10">
      <t>ジュリョウ</t>
    </rPh>
    <phoneticPr fontId="3"/>
  </si>
  <si>
    <t>報告事業所</t>
    <rPh sb="0" eb="2">
      <t>ホウコク</t>
    </rPh>
    <rPh sb="2" eb="5">
      <t>ジギョウショ</t>
    </rPh>
    <phoneticPr fontId="3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</si>
  <si>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3"/>
  </si>
  <si>
    <t>～</t>
    <phoneticPr fontId="3"/>
  </si>
  <si>
    <t>報告事業所</t>
    <phoneticPr fontId="3"/>
  </si>
  <si>
    <t>整理番号</t>
    <rPh sb="0" eb="2">
      <t>セイリ</t>
    </rPh>
    <rPh sb="2" eb="4">
      <t>バンゴウ</t>
    </rPh>
    <phoneticPr fontId="2"/>
  </si>
  <si>
    <t>報告日</t>
    <rPh sb="0" eb="2">
      <t>ホウコク</t>
    </rPh>
    <rPh sb="2" eb="3">
      <t>ビ</t>
    </rPh>
    <phoneticPr fontId="2"/>
  </si>
  <si>
    <t>報告事業所名</t>
    <rPh sb="0" eb="2">
      <t>ホウコク</t>
    </rPh>
    <rPh sb="2" eb="5">
      <t>ジギョウショ</t>
    </rPh>
    <rPh sb="5" eb="6">
      <t>メイ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</si>
  <si>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</si>
  <si>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</si>
  <si>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共済契約者
番号</t>
    <rPh sb="0" eb="2">
      <t>キョウサイ</t>
    </rPh>
    <rPh sb="2" eb="4">
      <t>ケイヤク</t>
    </rPh>
    <rPh sb="4" eb="5">
      <t>シャ</t>
    </rPh>
    <rPh sb="6" eb="8">
      <t>バンゴウ</t>
    </rPh>
    <phoneticPr fontId="2"/>
  </si>
  <si>
    <t>工事名</t>
    <rPh sb="0" eb="2">
      <t>コウジ</t>
    </rPh>
    <rPh sb="2" eb="3">
      <t>メイ</t>
    </rPh>
    <phoneticPr fontId="2"/>
  </si>
  <si>
    <t>現場責任者確認</t>
    <phoneticPr fontId="2"/>
  </si>
  <si>
    <t>工事コード</t>
    <rPh sb="0" eb="2">
      <t>コウジ</t>
    </rPh>
    <phoneticPr fontId="2"/>
  </si>
  <si>
    <t>備考</t>
    <rPh sb="0" eb="2">
      <t>ビコウ</t>
    </rPh>
    <phoneticPr fontId="2"/>
  </si>
  <si>
    <t>(共済契約者番号)</t>
    <rPh sb="1" eb="3">
      <t>キョウサイ</t>
    </rPh>
    <rPh sb="3" eb="5">
      <t>ケイヤク</t>
    </rPh>
    <rPh sb="5" eb="6">
      <t>シャ</t>
    </rPh>
    <rPh sb="6" eb="8">
      <t>バンゴウ</t>
    </rPh>
    <phoneticPr fontId="2"/>
  </si>
  <si>
    <t>元請事業所名</t>
    <rPh sb="0" eb="1">
      <t>モト</t>
    </rPh>
    <rPh sb="1" eb="2">
      <t>ショウ</t>
    </rPh>
    <rPh sb="2" eb="5">
      <t>ジギョウショ</t>
    </rPh>
    <rPh sb="5" eb="6">
      <t>メイ</t>
    </rPh>
    <phoneticPr fontId="2"/>
  </si>
  <si>
    <t>一次事業所名</t>
    <rPh sb="0" eb="2">
      <t>イチジ</t>
    </rPh>
    <rPh sb="2" eb="5">
      <t>ジギョウショ</t>
    </rPh>
    <rPh sb="5" eb="6">
      <t>メイ</t>
    </rPh>
    <phoneticPr fontId="2"/>
  </si>
  <si>
    <t>次の表のとおり、就労実績を報告します。</t>
    <rPh sb="0" eb="1">
      <t>ツギ</t>
    </rPh>
    <rPh sb="2" eb="3">
      <t>ヒョウ</t>
    </rPh>
    <rPh sb="8" eb="10">
      <t>シュウロウ</t>
    </rPh>
    <rPh sb="10" eb="12">
      <t>ジッセキ</t>
    </rPh>
    <rPh sb="13" eb="15">
      <t>ホウコク</t>
    </rPh>
    <phoneticPr fontId="2"/>
  </si>
  <si>
    <t>報告期間：</t>
    <rPh sb="0" eb="2">
      <t>ホウコク</t>
    </rPh>
    <rPh sb="2" eb="4">
      <t>キカン</t>
    </rPh>
    <phoneticPr fontId="2"/>
  </si>
  <si>
    <t>～</t>
    <phoneticPr fontId="2"/>
  </si>
  <si>
    <t>No.</t>
    <phoneticPr fontId="2"/>
  </si>
  <si>
    <t>共済契約者番号</t>
    <rPh sb="0" eb="2">
      <t>キョウサイ</t>
    </rPh>
    <rPh sb="2" eb="4">
      <t>ケイヤク</t>
    </rPh>
    <rPh sb="4" eb="5">
      <t>シャ</t>
    </rPh>
    <rPh sb="5" eb="7">
      <t>バンゴウ</t>
    </rPh>
    <phoneticPr fontId="2"/>
  </si>
  <si>
    <t>項番</t>
    <rPh sb="0" eb="1">
      <t>コウ</t>
    </rPh>
    <rPh sb="1" eb="2">
      <t>バン</t>
    </rPh>
    <phoneticPr fontId="2"/>
  </si>
  <si>
    <t>共済契約者名</t>
    <rPh sb="0" eb="2">
      <t>キョウサイ</t>
    </rPh>
    <rPh sb="2" eb="4">
      <t>ケイヤク</t>
    </rPh>
    <rPh sb="4" eb="5">
      <t>シャ</t>
    </rPh>
    <rPh sb="5" eb="6">
      <t>メイ</t>
    </rPh>
    <phoneticPr fontId="2"/>
  </si>
  <si>
    <t>被共済者番号</t>
    <rPh sb="0" eb="1">
      <t>ヒ</t>
    </rPh>
    <rPh sb="1" eb="4">
      <t>キョウサイシャ</t>
    </rPh>
    <rPh sb="4" eb="6">
      <t>バンゴウ</t>
    </rPh>
    <phoneticPr fontId="2"/>
  </si>
  <si>
    <t>　　建退共事務受託様式５号</t>
    <rPh sb="2" eb="3">
      <t>ダテ</t>
    </rPh>
    <rPh sb="3" eb="4">
      <t>タイ</t>
    </rPh>
    <rPh sb="4" eb="5">
      <t>トモ</t>
    </rPh>
    <rPh sb="5" eb="7">
      <t>ジム</t>
    </rPh>
    <rPh sb="7" eb="9">
      <t>ジュタク</t>
    </rPh>
    <rPh sb="9" eb="11">
      <t>ヨウシキ</t>
    </rPh>
    <rPh sb="12" eb="13">
      <t>ゴウ</t>
    </rPh>
    <phoneticPr fontId="2"/>
  </si>
  <si>
    <t>報告事業所名</t>
    <rPh sb="0" eb="2">
      <t>ホウコク</t>
    </rPh>
    <rPh sb="2" eb="4">
      <t>ジギョウ</t>
    </rPh>
    <rPh sb="4" eb="5">
      <t>トコロ</t>
    </rPh>
    <rPh sb="5" eb="6">
      <t>メイ</t>
    </rPh>
    <phoneticPr fontId="2"/>
  </si>
  <si>
    <t>現場責任者確認</t>
    <phoneticPr fontId="2"/>
  </si>
  <si>
    <t>（契約者番号）</t>
    <phoneticPr fontId="2"/>
  </si>
  <si>
    <t>No.</t>
    <phoneticPr fontId="2"/>
  </si>
  <si>
    <t>氏名</t>
    <rPh sb="0" eb="2">
      <t>シメイ</t>
    </rPh>
    <phoneticPr fontId="2"/>
  </si>
  <si>
    <t>就労状況</t>
    <rPh sb="0" eb="2">
      <t>シュウロウ</t>
    </rPh>
    <rPh sb="2" eb="4">
      <t>ジョウキョウ</t>
    </rPh>
    <phoneticPr fontId="2"/>
  </si>
  <si>
    <t>合計日数</t>
    <rPh sb="0" eb="2">
      <t>ゴウケイ</t>
    </rPh>
    <rPh sb="2" eb="4">
      <t>ニッスウ</t>
    </rPh>
    <phoneticPr fontId="2"/>
  </si>
  <si>
    <t>殿</t>
    <rPh sb="0" eb="1">
      <t>トノ</t>
    </rPh>
    <phoneticPr fontId="2"/>
  </si>
  <si>
    <t>交付元事業所</t>
    <rPh sb="0" eb="2">
      <t>コウフ</t>
    </rPh>
    <rPh sb="2" eb="3">
      <t>モト</t>
    </rPh>
    <rPh sb="3" eb="6">
      <t>ジギョウショ</t>
    </rPh>
    <phoneticPr fontId="3"/>
  </si>
  <si>
    <t>被共済者就労状況報告書（日別報告様式）</t>
    <rPh sb="0" eb="1">
      <t>ヒ</t>
    </rPh>
    <rPh sb="1" eb="4">
      <t>キョウサイシャ</t>
    </rPh>
    <rPh sb="6" eb="8">
      <t>ジョウキョウ</t>
    </rPh>
    <rPh sb="12" eb="13">
      <t>ニチ</t>
    </rPh>
    <rPh sb="13" eb="14">
      <t>ベツ</t>
    </rPh>
    <rPh sb="14" eb="16">
      <t>ホウコク</t>
    </rPh>
    <rPh sb="16" eb="18">
      <t>ヨウシキ</t>
    </rPh>
    <phoneticPr fontId="2"/>
  </si>
  <si>
    <t>建退共制度に係る被共済者就労状況報告書（共済契約者別一覧）</t>
    <phoneticPr fontId="2"/>
  </si>
  <si>
    <t/>
  </si>
  <si>
    <t>～</t>
    <phoneticPr fontId="2"/>
  </si>
  <si>
    <t>No.</t>
    <phoneticPr fontId="2"/>
  </si>
  <si>
    <t>項番</t>
    <rPh sb="0" eb="2">
      <t>コウバン</t>
    </rPh>
    <phoneticPr fontId="2"/>
  </si>
  <si>
    <t>被共済者数</t>
    <rPh sb="0" eb="1">
      <t>ヒ</t>
    </rPh>
    <rPh sb="1" eb="4">
      <t>キョウサイシャ</t>
    </rPh>
    <rPh sb="4" eb="5">
      <t>スウ</t>
    </rPh>
    <phoneticPr fontId="3"/>
  </si>
  <si>
    <t>延べ就労日数</t>
    <rPh sb="0" eb="1">
      <t>ノベ</t>
    </rPh>
    <rPh sb="2" eb="4">
      <t>シュウロウ</t>
    </rPh>
    <rPh sb="4" eb="6">
      <t>ニッスウ</t>
    </rPh>
    <phoneticPr fontId="3"/>
  </si>
  <si>
    <t>1</t>
    <phoneticPr fontId="2"/>
  </si>
  <si>
    <t>2</t>
    <phoneticPr fontId="2"/>
  </si>
  <si>
    <t>3</t>
    <phoneticPr fontId="2"/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</si>
  <si>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</si>
  <si>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</si>
  <si>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</si>
  <si>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</si>
  <si>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</si>
  <si>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</si>
  <si>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</si>
  <si>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</si>
  <si>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</si>
  <si>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</si>
  <si>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</si>
  <si>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</si>
  <si>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</si>
  <si>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総合計　</t>
    <phoneticPr fontId="2"/>
  </si>
  <si>
    <t xml:space="preserve">        年       月       日   </t>
    <rPh sb="8" eb="9">
      <t>ネン</t>
    </rPh>
    <rPh sb="16" eb="17">
      <t>ツキ</t>
    </rPh>
    <rPh sb="24" eb="25">
      <t>ヒ</t>
    </rPh>
    <phoneticPr fontId="2"/>
  </si>
  <si>
    <t>掛金納付についての
事務を委託します。</t>
    <rPh sb="0" eb="2">
      <t>カケキン</t>
    </rPh>
    <rPh sb="2" eb="4">
      <t>ノウフ</t>
    </rPh>
    <phoneticPr fontId="2"/>
  </si>
  <si>
    <t>就労実績の集計に建設
キャリアアップシステムを
活用しています。</t>
    <phoneticPr fontId="2"/>
  </si>
  <si>
    <t>CCUS</t>
    <phoneticPr fontId="2"/>
  </si>
  <si>
    <t>建設キャリアアップシステム</t>
    <rPh sb="0" eb="2">
      <t>ケンセツ</t>
    </rPh>
    <phoneticPr fontId="2"/>
  </si>
  <si>
    <t>事業者ⅠD</t>
    <rPh sb="0" eb="3">
      <t>ジギョウシャ</t>
    </rPh>
    <phoneticPr fontId="2"/>
  </si>
  <si>
    <t>現場ⅠD</t>
    <rPh sb="0" eb="2">
      <t>ゲンバ</t>
    </rPh>
    <phoneticPr fontId="2"/>
  </si>
  <si>
    <t>下表の共済契約者
（下請負人）から
掛金納付についての
事務を受託しました。</t>
    <rPh sb="0" eb="2">
      <t>カヒョウ</t>
    </rPh>
    <rPh sb="3" eb="5">
      <t>キョウサイ</t>
    </rPh>
    <rPh sb="5" eb="7">
      <t>ケイヤク</t>
    </rPh>
    <rPh sb="7" eb="8">
      <t>シャ</t>
    </rPh>
    <rPh sb="10" eb="12">
      <t>シタウケ</t>
    </rPh>
    <rPh sb="13" eb="14">
      <t>ニン</t>
    </rPh>
    <rPh sb="18" eb="20">
      <t>カケキン</t>
    </rPh>
    <rPh sb="20" eb="22">
      <t>ノウフ</t>
    </rPh>
    <rPh sb="31" eb="33">
      <t>ジュタク</t>
    </rPh>
    <phoneticPr fontId="2"/>
  </si>
  <si>
    <t>建設キャリアアップシステム</t>
    <rPh sb="0" eb="2">
      <t>ケンセツ</t>
    </rPh>
    <phoneticPr fontId="3"/>
  </si>
  <si>
    <t>事業者ⅠD</t>
    <rPh sb="0" eb="1">
      <t>コト</t>
    </rPh>
    <rPh sb="1" eb="2">
      <t>ゴウ</t>
    </rPh>
    <rPh sb="2" eb="3">
      <t>モノ</t>
    </rPh>
    <phoneticPr fontId="3"/>
  </si>
  <si>
    <t>現 場 Ⅰ D</t>
    <rPh sb="0" eb="1">
      <t>ゲン</t>
    </rPh>
    <rPh sb="2" eb="3">
      <t>バ</t>
    </rPh>
    <phoneticPr fontId="3"/>
  </si>
  <si>
    <t>共済契約者
番　　　　号</t>
    <rPh sb="0" eb="2">
      <t>キョウサイ</t>
    </rPh>
    <rPh sb="2" eb="5">
      <t>ケイヤクシャ</t>
    </rPh>
    <rPh sb="6" eb="7">
      <t>バン</t>
    </rPh>
    <rPh sb="11" eb="12">
      <t>ゴウ</t>
    </rPh>
    <phoneticPr fontId="3"/>
  </si>
  <si>
    <t>総合計</t>
    <rPh sb="0" eb="1">
      <t>ソウ</t>
    </rPh>
    <rPh sb="1" eb="3">
      <t>ゴウケイ</t>
    </rPh>
    <phoneticPr fontId="2"/>
  </si>
  <si>
    <t>受領者確認</t>
    <rPh sb="0" eb="2">
      <t>ジュリョウ</t>
    </rPh>
    <rPh sb="2" eb="3">
      <t>シャ</t>
    </rPh>
    <rPh sb="3" eb="5">
      <t>カクニン</t>
    </rPh>
    <phoneticPr fontId="3"/>
  </si>
  <si>
    <t>工事番号および</t>
    <rPh sb="0" eb="2">
      <t>コウジ</t>
    </rPh>
    <rPh sb="2" eb="4">
      <t>バンゴウ</t>
    </rPh>
    <phoneticPr fontId="2"/>
  </si>
  <si>
    <t>工事番号および</t>
    <rPh sb="0" eb="4">
      <t>コウジバンゴウ</t>
    </rPh>
    <phoneticPr fontId="2"/>
  </si>
  <si>
    <t>萩原建設工業株式会社</t>
    <rPh sb="0" eb="10">
      <t>ハギワラケンセツコウギョウカブシキガイシャ</t>
    </rPh>
    <phoneticPr fontId="2"/>
  </si>
  <si>
    <t>51-00295</t>
    <phoneticPr fontId="2"/>
  </si>
  <si>
    <t>項目名</t>
    <rPh sb="0" eb="3">
      <t>コウモクメイ</t>
    </rPh>
    <phoneticPr fontId="2"/>
  </si>
  <si>
    <t>入力欄</t>
    <rPh sb="0" eb="3">
      <t>ニュウリョクラン</t>
    </rPh>
    <phoneticPr fontId="2"/>
  </si>
  <si>
    <t>会社名</t>
    <rPh sb="0" eb="3">
      <t>カイシャメイ</t>
    </rPh>
    <phoneticPr fontId="2"/>
  </si>
  <si>
    <t>電話番号</t>
    <rPh sb="0" eb="4">
      <t>デンワバンゴウ</t>
    </rPh>
    <phoneticPr fontId="2"/>
  </si>
  <si>
    <t>共済契約者番号</t>
    <rPh sb="0" eb="2">
      <t>キョウサイ</t>
    </rPh>
    <rPh sb="2" eb="5">
      <t>ケイヤクシャ</t>
    </rPh>
    <rPh sb="5" eb="7">
      <t>バンゴウ</t>
    </rPh>
    <phoneticPr fontId="2"/>
  </si>
  <si>
    <t>取引先コード（8桁）</t>
    <rPh sb="0" eb="3">
      <t>トリヒキサキ</t>
    </rPh>
    <rPh sb="8" eb="9">
      <t>ケタ</t>
    </rPh>
    <phoneticPr fontId="2"/>
  </si>
  <si>
    <t>貴社会社概要</t>
    <rPh sb="0" eb="2">
      <t>キシャ</t>
    </rPh>
    <rPh sb="2" eb="6">
      <t>カイシャガイヨウ</t>
    </rPh>
    <phoneticPr fontId="2"/>
  </si>
  <si>
    <t>工事概要</t>
    <rPh sb="0" eb="4">
      <t>コウジガイヨウ</t>
    </rPh>
    <phoneticPr fontId="2"/>
  </si>
  <si>
    <t>工事名</t>
    <rPh sb="0" eb="3">
      <t>コウジメイ</t>
    </rPh>
    <phoneticPr fontId="2"/>
  </si>
  <si>
    <r>
      <rPr>
        <sz val="6"/>
        <color theme="1"/>
        <rFont val="ＭＳ Ｐゴシック"/>
        <family val="3"/>
        <charset val="128"/>
        <scheme val="minor"/>
      </rPr>
      <t>建設キャリアアップシステム</t>
    </r>
    <r>
      <rPr>
        <sz val="11"/>
        <color theme="1"/>
        <rFont val="ＭＳ Ｐゴシック"/>
        <family val="2"/>
        <charset val="128"/>
        <scheme val="minor"/>
      </rPr>
      <t xml:space="preserve">
事業者ID</t>
    </r>
    <rPh sb="0" eb="2">
      <t>ケンセツ</t>
    </rPh>
    <rPh sb="14" eb="17">
      <t>ジギョウシャ</t>
    </rPh>
    <phoneticPr fontId="2"/>
  </si>
  <si>
    <r>
      <rPr>
        <sz val="6"/>
        <color theme="1"/>
        <rFont val="ＭＳ Ｐゴシック"/>
        <family val="3"/>
        <charset val="128"/>
        <scheme val="minor"/>
      </rPr>
      <t>建設キャリアアップシステム</t>
    </r>
    <r>
      <rPr>
        <sz val="11"/>
        <color theme="1"/>
        <rFont val="ＭＳ Ｐゴシック"/>
        <family val="2"/>
        <charset val="128"/>
        <scheme val="minor"/>
      </rPr>
      <t xml:space="preserve">
現場ID</t>
    </r>
    <rPh sb="0" eb="2">
      <t>ケンセツ</t>
    </rPh>
    <rPh sb="14" eb="16">
      <t>ゲンバ</t>
    </rPh>
    <phoneticPr fontId="2"/>
  </si>
  <si>
    <t>直近下請より請求分</t>
    <rPh sb="0" eb="2">
      <t>チョッキン</t>
    </rPh>
    <rPh sb="2" eb="4">
      <t>シタウケ</t>
    </rPh>
    <rPh sb="6" eb="9">
      <t>セイキュウブン</t>
    </rPh>
    <phoneticPr fontId="2"/>
  </si>
  <si>
    <t>下請名</t>
    <rPh sb="0" eb="3">
      <t>シタウケメイ</t>
    </rPh>
    <phoneticPr fontId="2"/>
  </si>
  <si>
    <t>共済契約者番号(下請)</t>
    <rPh sb="0" eb="7">
      <t>キョウサイケイヤクシャバンゴウ</t>
    </rPh>
    <rPh sb="8" eb="10">
      <t>シタウケ</t>
    </rPh>
    <phoneticPr fontId="2"/>
  </si>
  <si>
    <t>被共済者数</t>
    <rPh sb="0" eb="5">
      <t>ヒキョウサイシャスウ</t>
    </rPh>
    <phoneticPr fontId="2"/>
  </si>
  <si>
    <t>延べ就労日数</t>
    <rPh sb="0" eb="1">
      <t>ノ</t>
    </rPh>
    <rPh sb="2" eb="6">
      <t>シュウロウニッスウ</t>
    </rPh>
    <phoneticPr fontId="2"/>
  </si>
  <si>
    <t>小計</t>
    <rPh sb="0" eb="2">
      <t>ショウケイ</t>
    </rPh>
    <phoneticPr fontId="2"/>
  </si>
  <si>
    <t>被共済者就労状況報告書（日別報告様式）No.2</t>
    <rPh sb="0" eb="1">
      <t>ヒ</t>
    </rPh>
    <rPh sb="1" eb="4">
      <t>キョウサイシャ</t>
    </rPh>
    <rPh sb="6" eb="8">
      <t>ジョウキョウ</t>
    </rPh>
    <rPh sb="12" eb="13">
      <t>ニチ</t>
    </rPh>
    <rPh sb="13" eb="14">
      <t>ベツ</t>
    </rPh>
    <rPh sb="14" eb="16">
      <t>ホウコク</t>
    </rPh>
    <rPh sb="16" eb="18">
      <t>ヨウシキ</t>
    </rPh>
    <phoneticPr fontId="2"/>
  </si>
  <si>
    <t>殿</t>
    <rPh sb="0" eb="1">
      <t>ドノ</t>
    </rPh>
    <phoneticPr fontId="2"/>
  </si>
  <si>
    <t>　</t>
  </si>
  <si>
    <t>STEP1</t>
    <phoneticPr fontId="2"/>
  </si>
  <si>
    <t>A.概要入力　及び　B.日別報告様式に必要事項をご入力ください。</t>
    <rPh sb="2" eb="6">
      <t>ガイヨウニュウリョク</t>
    </rPh>
    <rPh sb="7" eb="8">
      <t>オヨ</t>
    </rPh>
    <rPh sb="12" eb="14">
      <t>ニチベツ</t>
    </rPh>
    <rPh sb="14" eb="18">
      <t>ホウコクヨウシキ</t>
    </rPh>
    <rPh sb="19" eb="23">
      <t>ヒツヨウジコウ</t>
    </rPh>
    <rPh sb="25" eb="27">
      <t>ニュウリョク</t>
    </rPh>
    <phoneticPr fontId="2"/>
  </si>
  <si>
    <t>←入力項目</t>
    <rPh sb="1" eb="5">
      <t>ニュウリョクコウモク</t>
    </rPh>
    <phoneticPr fontId="2"/>
  </si>
  <si>
    <t>STEP2</t>
    <phoneticPr fontId="2"/>
  </si>
  <si>
    <t>B.日別報告様式、C.共済契約者別一覧、D.証紙交付依頼書　を印刷して下さい。</t>
    <rPh sb="2" eb="8">
      <t>ニチベツホウコクヨウシキ</t>
    </rPh>
    <rPh sb="11" eb="17">
      <t>キョウサイケイヤクシャベツ</t>
    </rPh>
    <rPh sb="17" eb="19">
      <t>イチラン</t>
    </rPh>
    <rPh sb="22" eb="29">
      <t>ショウシコウフイライショ</t>
    </rPh>
    <rPh sb="31" eb="33">
      <t>インサツ</t>
    </rPh>
    <rPh sb="35" eb="36">
      <t>クダ</t>
    </rPh>
    <phoneticPr fontId="2"/>
  </si>
  <si>
    <t>STEP3</t>
    <phoneticPr fontId="2"/>
  </si>
  <si>
    <t>STEP4</t>
    <phoneticPr fontId="2"/>
  </si>
  <si>
    <t>各現場事務所へご郵送お願いいたします。</t>
    <rPh sb="0" eb="6">
      <t>カクゲンバジムショ</t>
    </rPh>
    <rPh sb="8" eb="10">
      <t>ユウソウ</t>
    </rPh>
    <rPh sb="11" eb="12">
      <t>ネガ</t>
    </rPh>
    <phoneticPr fontId="2"/>
  </si>
  <si>
    <t>請求方法</t>
    <rPh sb="0" eb="4">
      <t>セイキュウホウホウ</t>
    </rPh>
    <phoneticPr fontId="2"/>
  </si>
  <si>
    <r>
      <t>※</t>
    </r>
    <r>
      <rPr>
        <b/>
        <sz val="11"/>
        <color theme="1"/>
        <rFont val="ＭＳ Ｐゴシック"/>
        <family val="3"/>
        <charset val="128"/>
        <scheme val="minor"/>
      </rPr>
      <t>直近の下請請求分がある場合は直近下請の報告書を添付</t>
    </r>
    <r>
      <rPr>
        <sz val="11"/>
        <color theme="1"/>
        <rFont val="ＭＳ Ｐゴシック"/>
        <family val="2"/>
        <charset val="128"/>
        <scheme val="minor"/>
      </rPr>
      <t>して下さい。</t>
    </r>
    <rPh sb="1" eb="3">
      <t>チョッキン</t>
    </rPh>
    <rPh sb="4" eb="6">
      <t>シタウケ</t>
    </rPh>
    <rPh sb="6" eb="9">
      <t>セイキュウブン</t>
    </rPh>
    <rPh sb="12" eb="14">
      <t>バアイ</t>
    </rPh>
    <rPh sb="15" eb="19">
      <t>チョッキンシタウケ</t>
    </rPh>
    <rPh sb="20" eb="23">
      <t>ホウコクショ</t>
    </rPh>
    <rPh sb="24" eb="26">
      <t>テンプ</t>
    </rPh>
    <rPh sb="28" eb="29">
      <t>クダ</t>
    </rPh>
    <phoneticPr fontId="2"/>
  </si>
  <si>
    <t>～</t>
    <phoneticPr fontId="2"/>
  </si>
  <si>
    <t>報告期間</t>
    <rPh sb="0" eb="4">
      <t>ホウコクキカン</t>
    </rPh>
    <phoneticPr fontId="2"/>
  </si>
  <si>
    <t>報告日</t>
    <rPh sb="0" eb="3">
      <t>ホウコクビ</t>
    </rPh>
    <phoneticPr fontId="2"/>
  </si>
  <si>
    <t>現場代理人</t>
    <rPh sb="0" eb="5">
      <t>ゲンバダイリニン</t>
    </rPh>
    <phoneticPr fontId="2"/>
  </si>
  <si>
    <t>主務管理職</t>
    <rPh sb="0" eb="5">
      <t>シュムカンリショク</t>
    </rPh>
    <phoneticPr fontId="2"/>
  </si>
  <si>
    <t>主務部長</t>
    <rPh sb="0" eb="4">
      <t>シュムブチョウ</t>
    </rPh>
    <phoneticPr fontId="2"/>
  </si>
  <si>
    <t>承認後、総務部←</t>
    <rPh sb="0" eb="3">
      <t>ショウニンゴ</t>
    </rPh>
    <rPh sb="4" eb="7">
      <t>ソウムブ</t>
    </rPh>
    <phoneticPr fontId="2"/>
  </si>
  <si>
    <t>※萩原建設工業　使用欄</t>
    <rPh sb="1" eb="7">
      <t>ハギワラケンセツコウギョウ</t>
    </rPh>
    <rPh sb="8" eb="11">
      <t>シヨウラン</t>
    </rPh>
    <phoneticPr fontId="2"/>
  </si>
  <si>
    <t>各書類、現場責任確認欄に押印及びサイン（D.証紙交付依頼書は受領者確認欄含む）</t>
    <rPh sb="0" eb="3">
      <t>カクショルイ</t>
    </rPh>
    <rPh sb="4" eb="6">
      <t>ゲンバ</t>
    </rPh>
    <rPh sb="6" eb="8">
      <t>セキニン</t>
    </rPh>
    <rPh sb="8" eb="10">
      <t>カクニン</t>
    </rPh>
    <rPh sb="10" eb="11">
      <t>ラン</t>
    </rPh>
    <rPh sb="12" eb="14">
      <t>オウイン</t>
    </rPh>
    <rPh sb="14" eb="15">
      <t>オヨ</t>
    </rPh>
    <rPh sb="22" eb="29">
      <t>ショウシコウフイライショ</t>
    </rPh>
    <rPh sb="30" eb="32">
      <t>ジュリョウ</t>
    </rPh>
    <rPh sb="32" eb="33">
      <t>シャ</t>
    </rPh>
    <rPh sb="33" eb="35">
      <t>カクニン</t>
    </rPh>
    <rPh sb="35" eb="36">
      <t>ラン</t>
    </rPh>
    <rPh sb="36" eb="37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</si>
</sst>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&quot;報告整理番号　&quot;\ @"/>
    <numFmt numFmtId="177" formatCode="@&quot;　殿&quot;"/>
    <numFmt numFmtId="178" formatCode="&quot;日&quot;&quot;付　&quot;\ [$-411]ggge&quot;年&quot;mm&quot;月&quot;dd&quot;日&quot;"/>
    <numFmt numFmtId="179" formatCode="0_);[Red]\(0\)"/>
    <numFmt numFmtId="180" formatCode="[$-411]ggge&quot;年&quot;mm&quot;月&quot;dd&quot;日&quot;"/>
    <numFmt numFmtId="181" formatCode="0_ "/>
    <numFmt numFmtId="182" formatCode="[$-411]ggge&quot;年&quot;m&quot;月&quot;d&quot;日&quot;;@"/>
  </numFmts>
  <fonts count="4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.5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メイリオ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name val="メイリオ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9"/>
      <color indexed="8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明朝"/>
      <family val="1"/>
      <charset val="128"/>
    </font>
    <font>
      <sz val="11"/>
      <color theme="1"/>
      <name val="メイリオ"/>
      <family val="3"/>
      <charset val="128"/>
    </font>
    <font>
      <sz val="14"/>
      <color theme="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7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24" fillId="0" borderId="0"/>
    <xf numFmtId="0" fontId="11" fillId="0" borderId="0">
      <alignment vertical="center"/>
    </xf>
    <xf numFmtId="0" fontId="11" fillId="0" borderId="0">
      <alignment vertical="center"/>
    </xf>
    <xf numFmtId="38" fontId="24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363">
    <xf numFmtId="0" fontId="0" fillId="0" borderId="0" xfId="0">
      <alignment vertical="center"/>
    </xf>
    <xf numFmtId="0" fontId="6" fillId="0" borderId="1" xfId="1" applyFont="1" applyBorder="1">
      <alignment vertical="center"/>
    </xf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right" vertical="center"/>
    </xf>
    <xf numFmtId="0" fontId="1" fillId="0" borderId="1" xfId="1" applyFont="1" applyBorder="1">
      <alignment vertical="center"/>
    </xf>
    <xf numFmtId="0" fontId="1" fillId="0" borderId="6" xfId="1" applyFont="1" applyBorder="1">
      <alignment vertical="center"/>
    </xf>
    <xf numFmtId="0" fontId="1" fillId="0" borderId="2" xfId="1" applyFont="1" applyBorder="1">
      <alignment vertical="center"/>
    </xf>
    <xf numFmtId="0" fontId="1" fillId="0" borderId="7" xfId="1" applyFont="1" applyBorder="1">
      <alignment vertical="center"/>
    </xf>
    <xf numFmtId="0" fontId="1" fillId="0" borderId="0" xfId="1" applyFont="1" applyBorder="1">
      <alignment vertical="center"/>
    </xf>
    <xf numFmtId="0" fontId="1" fillId="0" borderId="8" xfId="1" applyFont="1" applyBorder="1">
      <alignment vertical="center"/>
    </xf>
    <xf numFmtId="0" fontId="1" fillId="0" borderId="9" xfId="1" applyFont="1" applyBorder="1">
      <alignment vertical="center"/>
    </xf>
    <xf numFmtId="0" fontId="1" fillId="0" borderId="10" xfId="1" applyFont="1" applyBorder="1">
      <alignment vertical="center"/>
    </xf>
    <xf numFmtId="0" fontId="1" fillId="0" borderId="12" xfId="1" applyFont="1" applyBorder="1">
      <alignment vertical="center"/>
    </xf>
    <xf numFmtId="0" fontId="1" fillId="0" borderId="0" xfId="1" applyFont="1">
      <alignment vertical="center"/>
    </xf>
    <xf numFmtId="0" fontId="5" fillId="0" borderId="0" xfId="1" applyFont="1">
      <alignment vertical="center"/>
    </xf>
    <xf numFmtId="0" fontId="6" fillId="0" borderId="11" xfId="1" applyFont="1" applyBorder="1">
      <alignment vertical="center"/>
    </xf>
    <xf numFmtId="0" fontId="6" fillId="0" borderId="0" xfId="1" applyFont="1">
      <alignment vertical="center"/>
    </xf>
    <xf numFmtId="0" fontId="10" fillId="0" borderId="0" xfId="1" applyFont="1" applyBorder="1" applyAlignment="1">
      <alignment horizontal="left" wrapText="1" shrinkToFit="1"/>
    </xf>
    <xf numFmtId="0" fontId="12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>
      <alignment vertical="center"/>
    </xf>
    <xf numFmtId="176" fontId="6" fillId="0" borderId="0" xfId="0" applyNumberFormat="1" applyFont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vertical="center" shrinkToFit="1"/>
    </xf>
    <xf numFmtId="0" fontId="17" fillId="0" borderId="0" xfId="0" applyFont="1" applyAlignment="1">
      <alignment vertical="center" shrinkToFit="1"/>
    </xf>
    <xf numFmtId="180" fontId="1" fillId="0" borderId="0" xfId="0" applyNumberFormat="1" applyFont="1" applyAlignment="1">
      <alignment horizontal="right" vertical="center" shrinkToFit="1"/>
    </xf>
    <xf numFmtId="14" fontId="6" fillId="0" borderId="0" xfId="0" applyNumberFormat="1" applyFont="1" applyAlignment="1">
      <alignment horizontal="right" vertical="center"/>
    </xf>
    <xf numFmtId="180" fontId="1" fillId="0" borderId="0" xfId="0" applyNumberFormat="1" applyFont="1" applyAlignment="1">
      <alignment horizontal="right" vertical="center"/>
    </xf>
    <xf numFmtId="49" fontId="19" fillId="0" borderId="13" xfId="0" applyNumberFormat="1" applyFont="1" applyBorder="1" applyAlignment="1">
      <alignment horizontal="distributed" vertical="center"/>
    </xf>
    <xf numFmtId="49" fontId="19" fillId="0" borderId="14" xfId="0" applyNumberFormat="1" applyFont="1" applyBorder="1" applyAlignment="1">
      <alignment horizontal="distributed" vertical="center" wrapText="1"/>
    </xf>
    <xf numFmtId="0" fontId="14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distributed" vertical="center"/>
    </xf>
    <xf numFmtId="49" fontId="1" fillId="0" borderId="0" xfId="0" applyNumberFormat="1" applyFont="1" applyBorder="1" applyAlignment="1">
      <alignment horizontal="left" vertical="center" shrinkToFit="1"/>
    </xf>
    <xf numFmtId="0" fontId="6" fillId="0" borderId="0" xfId="0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left" vertical="center"/>
    </xf>
    <xf numFmtId="180" fontId="1" fillId="0" borderId="0" xfId="0" applyNumberFormat="1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49" fontId="8" fillId="0" borderId="0" xfId="4" applyNumberFormat="1" applyFont="1" applyAlignment="1">
      <alignment horizontal="left" vertical="center"/>
    </xf>
    <xf numFmtId="49" fontId="6" fillId="0" borderId="0" xfId="4" applyNumberFormat="1" applyFont="1" applyAlignment="1">
      <alignment horizontal="left" vertical="center" shrinkToFit="1"/>
    </xf>
    <xf numFmtId="49" fontId="6" fillId="0" borderId="0" xfId="4" applyNumberFormat="1" applyFont="1" applyAlignment="1">
      <alignment horizontal="right" vertical="center" shrinkToFit="1"/>
    </xf>
    <xf numFmtId="0" fontId="14" fillId="0" borderId="0" xfId="4" applyFont="1" applyAlignment="1">
      <alignment vertical="center"/>
    </xf>
    <xf numFmtId="0" fontId="14" fillId="0" borderId="0" xfId="5" applyFont="1">
      <alignment vertical="center"/>
    </xf>
    <xf numFmtId="0" fontId="14" fillId="0" borderId="0" xfId="5" applyFont="1" applyAlignment="1">
      <alignment vertical="center"/>
    </xf>
    <xf numFmtId="0" fontId="6" fillId="0" borderId="0" xfId="5" applyFont="1">
      <alignment vertical="center"/>
    </xf>
    <xf numFmtId="0" fontId="14" fillId="0" borderId="0" xfId="5" applyFont="1" applyAlignment="1">
      <alignment horizontal="center" vertical="center"/>
    </xf>
    <xf numFmtId="0" fontId="21" fillId="0" borderId="0" xfId="5" applyFont="1">
      <alignment vertical="center"/>
    </xf>
    <xf numFmtId="0" fontId="1" fillId="0" borderId="0" xfId="1" applyFont="1" applyAlignment="1">
      <alignment vertical="center"/>
    </xf>
    <xf numFmtId="181" fontId="9" fillId="0" borderId="0" xfId="1" applyNumberFormat="1" applyFont="1" applyAlignment="1">
      <alignment horizontal="center" vertical="center" shrinkToFit="1"/>
    </xf>
    <xf numFmtId="181" fontId="9" fillId="0" borderId="1" xfId="1" applyNumberFormat="1" applyFont="1" applyBorder="1" applyAlignment="1">
      <alignment horizontal="center" vertical="center" shrinkToFit="1"/>
    </xf>
    <xf numFmtId="177" fontId="4" fillId="0" borderId="0" xfId="0" applyNumberFormat="1" applyFont="1" applyAlignment="1">
      <alignment horizontal="left" vertical="center" shrinkToFit="1"/>
    </xf>
    <xf numFmtId="49" fontId="18" fillId="0" borderId="14" xfId="0" applyNumberFormat="1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22" fillId="0" borderId="16" xfId="3" applyFont="1" applyBorder="1" applyAlignment="1">
      <alignment horizontal="center" vertical="center" shrinkToFit="1"/>
    </xf>
    <xf numFmtId="179" fontId="1" fillId="0" borderId="0" xfId="0" applyNumberFormat="1" applyFont="1" applyBorder="1" applyAlignment="1">
      <alignment horizontal="left" vertical="center" shrinkToFit="1"/>
    </xf>
    <xf numFmtId="179" fontId="1" fillId="0" borderId="15" xfId="0" applyNumberFormat="1" applyFont="1" applyBorder="1" applyAlignment="1">
      <alignment horizontal="left" vertical="center" shrinkToFit="1"/>
    </xf>
    <xf numFmtId="179" fontId="1" fillId="0" borderId="15" xfId="0" applyNumberFormat="1" applyFont="1" applyBorder="1" applyAlignment="1">
      <alignment horizontal="left" vertical="center" indent="1" shrinkToFit="1"/>
    </xf>
    <xf numFmtId="179" fontId="1" fillId="0" borderId="0" xfId="0" applyNumberFormat="1" applyFont="1" applyBorder="1" applyAlignment="1">
      <alignment horizontal="left" vertical="center" indent="1" shrinkToFit="1"/>
    </xf>
    <xf numFmtId="49" fontId="18" fillId="0" borderId="20" xfId="0" applyNumberFormat="1" applyFont="1" applyBorder="1" applyAlignment="1">
      <alignment horizontal="distributed" vertical="center"/>
    </xf>
    <xf numFmtId="179" fontId="22" fillId="0" borderId="16" xfId="3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left" vertical="center" shrinkToFit="1"/>
    </xf>
    <xf numFmtId="49" fontId="1" fillId="0" borderId="20" xfId="0" applyNumberFormat="1" applyFont="1" applyFill="1" applyBorder="1" applyAlignment="1">
      <alignment horizontal="center" vertical="center"/>
    </xf>
    <xf numFmtId="0" fontId="32" fillId="0" borderId="0" xfId="4" applyFont="1" applyAlignment="1">
      <alignment vertical="center"/>
    </xf>
    <xf numFmtId="176" fontId="20" fillId="0" borderId="0" xfId="4" applyNumberFormat="1" applyFont="1" applyAlignment="1">
      <alignment horizontal="right" vertical="center"/>
    </xf>
    <xf numFmtId="177" fontId="33" fillId="0" borderId="0" xfId="4" applyNumberFormat="1" applyFont="1" applyAlignment="1">
      <alignment horizontal="left" vertical="center" shrinkToFit="1"/>
    </xf>
    <xf numFmtId="49" fontId="34" fillId="0" borderId="0" xfId="4" applyNumberFormat="1" applyFont="1" applyAlignment="1">
      <alignment horizontal="left" vertical="center" shrinkToFit="1"/>
    </xf>
    <xf numFmtId="49" fontId="33" fillId="0" borderId="0" xfId="4" applyNumberFormat="1" applyFont="1" applyAlignment="1">
      <alignment horizontal="left" vertical="center" shrinkToFit="1"/>
    </xf>
    <xf numFmtId="49" fontId="20" fillId="0" borderId="0" xfId="4" applyNumberFormat="1" applyFont="1" applyAlignment="1">
      <alignment horizontal="right" vertical="center"/>
    </xf>
    <xf numFmtId="178" fontId="20" fillId="0" borderId="0" xfId="4" applyNumberFormat="1" applyFont="1" applyAlignment="1">
      <alignment horizontal="right" vertical="center"/>
    </xf>
    <xf numFmtId="49" fontId="26" fillId="0" borderId="0" xfId="4" applyNumberFormat="1" applyFont="1" applyBorder="1" applyAlignment="1">
      <alignment horizontal="distributed" vertical="center" wrapText="1"/>
    </xf>
    <xf numFmtId="177" fontId="33" fillId="0" borderId="0" xfId="4" applyNumberFormat="1" applyFont="1" applyAlignment="1">
      <alignment vertical="center" shrinkToFit="1"/>
    </xf>
    <xf numFmtId="0" fontId="33" fillId="0" borderId="0" xfId="4" applyNumberFormat="1" applyFont="1" applyAlignment="1">
      <alignment vertical="center" shrinkToFit="1"/>
    </xf>
    <xf numFmtId="49" fontId="33" fillId="0" borderId="0" xfId="4" applyNumberFormat="1" applyFont="1" applyAlignment="1">
      <alignment vertical="center" shrinkToFit="1"/>
    </xf>
    <xf numFmtId="49" fontId="11" fillId="0" borderId="0" xfId="4" applyNumberFormat="1" applyFont="1" applyAlignment="1">
      <alignment vertical="center" shrinkToFit="1"/>
    </xf>
    <xf numFmtId="49" fontId="32" fillId="0" borderId="0" xfId="4" applyNumberFormat="1" applyFont="1" applyAlignment="1">
      <alignment vertical="center"/>
    </xf>
    <xf numFmtId="14" fontId="20" fillId="0" borderId="0" xfId="4" applyNumberFormat="1" applyFont="1" applyAlignment="1">
      <alignment horizontal="right" vertical="center"/>
    </xf>
    <xf numFmtId="180" fontId="29" fillId="0" borderId="0" xfId="4" applyNumberFormat="1" applyFont="1" applyAlignment="1">
      <alignment horizontal="right" vertical="center"/>
    </xf>
    <xf numFmtId="49" fontId="26" fillId="0" borderId="13" xfId="4" applyNumberFormat="1" applyFont="1" applyBorder="1" applyAlignment="1">
      <alignment horizontal="distributed" vertical="center"/>
    </xf>
    <xf numFmtId="49" fontId="35" fillId="0" borderId="13" xfId="4" applyNumberFormat="1" applyFont="1" applyBorder="1" applyAlignment="1">
      <alignment horizontal="distributed" vertical="center" wrapText="1"/>
    </xf>
    <xf numFmtId="49" fontId="26" fillId="0" borderId="14" xfId="4" applyNumberFormat="1" applyFont="1" applyBorder="1" applyAlignment="1">
      <alignment horizontal="distributed" vertical="center"/>
    </xf>
    <xf numFmtId="49" fontId="28" fillId="0" borderId="0" xfId="4" applyNumberFormat="1" applyFont="1" applyBorder="1" applyAlignment="1">
      <alignment horizontal="left" vertical="center" indent="1" shrinkToFit="1"/>
    </xf>
    <xf numFmtId="49" fontId="29" fillId="0" borderId="0" xfId="4" applyNumberFormat="1" applyFont="1" applyBorder="1" applyAlignment="1">
      <alignment horizontal="left" vertical="center" indent="1" shrinkToFit="1"/>
    </xf>
    <xf numFmtId="49" fontId="26" fillId="0" borderId="14" xfId="4" applyNumberFormat="1" applyFont="1" applyBorder="1" applyAlignment="1">
      <alignment horizontal="distributed" vertical="center" wrapText="1"/>
    </xf>
    <xf numFmtId="49" fontId="35" fillId="0" borderId="14" xfId="4" applyNumberFormat="1" applyFont="1" applyBorder="1" applyAlignment="1">
      <alignment horizontal="distributed" vertical="center"/>
    </xf>
    <xf numFmtId="49" fontId="28" fillId="0" borderId="0" xfId="4" applyNumberFormat="1" applyFont="1" applyBorder="1" applyAlignment="1">
      <alignment horizontal="left" vertical="center" shrinkToFit="1"/>
    </xf>
    <xf numFmtId="0" fontId="20" fillId="0" borderId="0" xfId="4" applyFont="1" applyBorder="1" applyAlignment="1">
      <alignment horizontal="center" vertical="center"/>
    </xf>
    <xf numFmtId="49" fontId="26" fillId="0" borderId="0" xfId="4" applyNumberFormat="1" applyFont="1" applyBorder="1" applyAlignment="1">
      <alignment horizontal="distributed" vertical="center"/>
    </xf>
    <xf numFmtId="49" fontId="29" fillId="0" borderId="0" xfId="4" applyNumberFormat="1" applyFont="1" applyBorder="1" applyAlignment="1">
      <alignment horizontal="left" vertical="center" shrinkToFit="1"/>
    </xf>
    <xf numFmtId="49" fontId="26" fillId="0" borderId="0" xfId="4" applyNumberFormat="1" applyFont="1" applyBorder="1" applyAlignment="1">
      <alignment horizontal="distributed"/>
    </xf>
    <xf numFmtId="49" fontId="29" fillId="0" borderId="0" xfId="4" applyNumberFormat="1" applyFont="1" applyFill="1" applyBorder="1" applyAlignment="1">
      <alignment horizontal="left" vertical="center" shrinkToFit="1"/>
    </xf>
    <xf numFmtId="49" fontId="36" fillId="0" borderId="0" xfId="4" applyNumberFormat="1" applyFont="1" applyBorder="1" applyAlignment="1">
      <alignment horizontal="distributed" shrinkToFit="1"/>
    </xf>
    <xf numFmtId="49" fontId="26" fillId="0" borderId="13" xfId="4" applyNumberFormat="1" applyFont="1" applyBorder="1" applyAlignment="1">
      <alignment horizontal="distributed" vertical="center" wrapText="1"/>
    </xf>
    <xf numFmtId="49" fontId="26" fillId="0" borderId="13" xfId="4" applyNumberFormat="1" applyFont="1" applyBorder="1" applyAlignment="1">
      <alignment horizontal="left" vertical="center"/>
    </xf>
    <xf numFmtId="0" fontId="32" fillId="0" borderId="0" xfId="4" applyFont="1" applyBorder="1" applyAlignment="1">
      <alignment vertical="center"/>
    </xf>
    <xf numFmtId="0" fontId="20" fillId="0" borderId="0" xfId="4" applyFont="1" applyBorder="1" applyAlignment="1">
      <alignment horizontal="right" vertical="center"/>
    </xf>
    <xf numFmtId="180" fontId="29" fillId="0" borderId="0" xfId="4" applyNumberFormat="1" applyFont="1" applyBorder="1" applyAlignment="1">
      <alignment horizontal="left" vertical="center"/>
    </xf>
    <xf numFmtId="180" fontId="29" fillId="0" borderId="0" xfId="4" applyNumberFormat="1" applyFont="1" applyBorder="1" applyAlignment="1">
      <alignment vertical="center"/>
    </xf>
    <xf numFmtId="0" fontId="20" fillId="0" borderId="0" xfId="4" applyFont="1" applyAlignment="1">
      <alignment vertical="center"/>
    </xf>
    <xf numFmtId="0" fontId="27" fillId="0" borderId="3" xfId="4" applyFont="1" applyBorder="1" applyAlignment="1">
      <alignment horizontal="center" vertical="center" shrinkToFit="1"/>
    </xf>
    <xf numFmtId="0" fontId="27" fillId="0" borderId="4" xfId="4" applyFont="1" applyBorder="1" applyAlignment="1">
      <alignment horizontal="center" vertical="center" shrinkToFit="1"/>
    </xf>
    <xf numFmtId="0" fontId="27" fillId="0" borderId="4" xfId="4" applyFont="1" applyBorder="1" applyAlignment="1">
      <alignment horizontal="right" vertical="center"/>
    </xf>
    <xf numFmtId="0" fontId="37" fillId="0" borderId="4" xfId="4" applyFont="1" applyBorder="1" applyAlignment="1">
      <alignment vertical="center" shrinkToFit="1"/>
    </xf>
    <xf numFmtId="0" fontId="37" fillId="0" borderId="4" xfId="4" applyFont="1" applyBorder="1" applyAlignment="1">
      <alignment horizontal="center" vertical="center" shrinkToFit="1"/>
    </xf>
    <xf numFmtId="0" fontId="27" fillId="0" borderId="5" xfId="4" applyFont="1" applyBorder="1" applyAlignment="1">
      <alignment horizontal="center" vertical="center" shrinkToFit="1"/>
    </xf>
    <xf numFmtId="179" fontId="35" fillId="0" borderId="18" xfId="4" applyNumberFormat="1" applyFont="1" applyBorder="1" applyAlignment="1">
      <alignment horizontal="center" vertical="center" shrinkToFit="1"/>
    </xf>
    <xf numFmtId="0" fontId="26" fillId="0" borderId="16" xfId="4" applyFont="1" applyBorder="1" applyAlignment="1">
      <alignment horizontal="center" vertical="center" shrinkToFit="1"/>
    </xf>
    <xf numFmtId="0" fontId="37" fillId="0" borderId="16" xfId="4" applyFont="1" applyBorder="1" applyAlignment="1">
      <alignment horizontal="center" vertical="center" shrinkToFit="1"/>
    </xf>
    <xf numFmtId="49" fontId="37" fillId="2" borderId="16" xfId="4" applyNumberFormat="1" applyFont="1" applyFill="1" applyBorder="1" applyAlignment="1">
      <alignment horizontal="center" vertical="center" wrapText="1" shrinkToFit="1"/>
    </xf>
    <xf numFmtId="179" fontId="28" fillId="2" borderId="17" xfId="4" applyNumberFormat="1" applyFont="1" applyFill="1" applyBorder="1" applyAlignment="1">
      <alignment horizontal="center" vertical="center" shrinkToFit="1"/>
    </xf>
    <xf numFmtId="179" fontId="28" fillId="2" borderId="18" xfId="4" applyNumberFormat="1" applyFont="1" applyFill="1" applyBorder="1" applyAlignment="1">
      <alignment horizontal="center" vertical="center" shrinkToFit="1"/>
    </xf>
    <xf numFmtId="179" fontId="28" fillId="2" borderId="19" xfId="4" applyNumberFormat="1" applyFont="1" applyFill="1" applyBorder="1" applyAlignment="1">
      <alignment horizontal="center" vertical="center" shrinkToFit="1"/>
    </xf>
    <xf numFmtId="179" fontId="28" fillId="0" borderId="16" xfId="4" applyNumberFormat="1" applyFont="1" applyBorder="1" applyAlignment="1">
      <alignment horizontal="right" vertical="center" shrinkToFit="1"/>
    </xf>
    <xf numFmtId="0" fontId="29" fillId="0" borderId="0" xfId="1" applyFont="1" applyAlignment="1"/>
    <xf numFmtId="179" fontId="1" fillId="0" borderId="13" xfId="0" applyNumberFormat="1" applyFont="1" applyFill="1" applyBorder="1" applyAlignment="1">
      <alignment horizontal="left" vertical="center" shrinkToFit="1"/>
    </xf>
    <xf numFmtId="0" fontId="6" fillId="0" borderId="0" xfId="1" applyFont="1">
      <alignment vertical="center"/>
    </xf>
    <xf numFmtId="0" fontId="14" fillId="0" borderId="6" xfId="4" applyFont="1" applyBorder="1" applyAlignment="1">
      <alignment vertical="center"/>
    </xf>
    <xf numFmtId="0" fontId="14" fillId="0" borderId="2" xfId="4" applyFont="1" applyBorder="1" applyAlignment="1">
      <alignment vertical="center"/>
    </xf>
    <xf numFmtId="0" fontId="14" fillId="0" borderId="7" xfId="4" applyFont="1" applyBorder="1" applyAlignment="1">
      <alignment vertical="center"/>
    </xf>
    <xf numFmtId="0" fontId="14" fillId="0" borderId="8" xfId="4" applyFont="1" applyBorder="1" applyAlignment="1">
      <alignment vertical="center"/>
    </xf>
    <xf numFmtId="0" fontId="14" fillId="0" borderId="9" xfId="4" applyFont="1" applyBorder="1" applyAlignment="1">
      <alignment vertical="center"/>
    </xf>
    <xf numFmtId="49" fontId="1" fillId="0" borderId="10" xfId="4" applyNumberFormat="1" applyFont="1" applyBorder="1" applyAlignment="1">
      <alignment horizontal="left" vertical="center" indent="1" shrinkToFit="1"/>
    </xf>
    <xf numFmtId="49" fontId="1" fillId="0" borderId="1" xfId="4" applyNumberFormat="1" applyFont="1" applyBorder="1" applyAlignment="1">
      <alignment horizontal="left" vertical="center" indent="1" shrinkToFit="1"/>
    </xf>
    <xf numFmtId="0" fontId="6" fillId="0" borderId="11" xfId="4" applyFont="1" applyBorder="1" applyAlignment="1">
      <alignment horizontal="center" vertical="center"/>
    </xf>
    <xf numFmtId="0" fontId="14" fillId="0" borderId="0" xfId="12" applyFont="1">
      <alignment vertical="center"/>
    </xf>
    <xf numFmtId="0" fontId="6" fillId="0" borderId="0" xfId="12" applyFont="1">
      <alignment vertical="center"/>
    </xf>
    <xf numFmtId="49" fontId="18" fillId="0" borderId="15" xfId="12" applyNumberFormat="1" applyFont="1" applyBorder="1" applyAlignment="1">
      <alignment vertical="center" shrinkToFit="1"/>
    </xf>
    <xf numFmtId="49" fontId="18" fillId="0" borderId="13" xfId="4" applyNumberFormat="1" applyFont="1" applyBorder="1" applyAlignment="1">
      <alignment horizontal="distributed" vertical="center" wrapText="1"/>
    </xf>
    <xf numFmtId="49" fontId="35" fillId="0" borderId="15" xfId="4" applyNumberFormat="1" applyFont="1" applyBorder="1" applyAlignment="1">
      <alignment horizontal="distributed" vertical="center"/>
    </xf>
    <xf numFmtId="49" fontId="35" fillId="0" borderId="13" xfId="4" applyNumberFormat="1" applyFont="1" applyBorder="1" applyAlignment="1">
      <alignment horizontal="distributed" vertical="center"/>
    </xf>
    <xf numFmtId="49" fontId="1" fillId="0" borderId="0" xfId="0" applyNumberFormat="1" applyFont="1" applyBorder="1" applyAlignment="1">
      <alignment vertical="center" shrinkToFit="1"/>
    </xf>
    <xf numFmtId="49" fontId="1" fillId="0" borderId="6" xfId="4" applyNumberFormat="1" applyFont="1" applyBorder="1" applyAlignment="1">
      <alignment horizontal="left" vertical="center" indent="1" shrinkToFit="1"/>
    </xf>
    <xf numFmtId="49" fontId="1" fillId="0" borderId="2" xfId="4" applyNumberFormat="1" applyFont="1" applyBorder="1" applyAlignment="1">
      <alignment horizontal="left" vertical="center" indent="1" shrinkToFit="1"/>
    </xf>
    <xf numFmtId="0" fontId="14" fillId="0" borderId="2" xfId="0" applyFont="1" applyBorder="1">
      <alignment vertical="center"/>
    </xf>
    <xf numFmtId="49" fontId="1" fillId="0" borderId="2" xfId="0" applyNumberFormat="1" applyFont="1" applyBorder="1" applyAlignment="1">
      <alignment vertical="center" shrinkToFit="1"/>
    </xf>
    <xf numFmtId="49" fontId="1" fillId="0" borderId="7" xfId="4" applyNumberFormat="1" applyFont="1" applyBorder="1" applyAlignment="1">
      <alignment horizontal="left" vertical="center" indent="1" shrinkToFit="1"/>
    </xf>
    <xf numFmtId="0" fontId="14" fillId="0" borderId="1" xfId="0" applyFont="1" applyBorder="1">
      <alignment vertical="center"/>
    </xf>
    <xf numFmtId="49" fontId="1" fillId="0" borderId="1" xfId="0" applyNumberFormat="1" applyFont="1" applyBorder="1" applyAlignment="1">
      <alignment vertical="center" shrinkToFit="1"/>
    </xf>
    <xf numFmtId="0" fontId="1" fillId="0" borderId="0" xfId="1" applyAlignment="1">
      <alignment horizontal="center" vertical="center"/>
    </xf>
    <xf numFmtId="0" fontId="1" fillId="0" borderId="0" xfId="1">
      <alignment vertical="center"/>
    </xf>
    <xf numFmtId="49" fontId="14" fillId="0" borderId="0" xfId="5" applyNumberFormat="1" applyFont="1">
      <alignment vertical="center"/>
    </xf>
    <xf numFmtId="49" fontId="1" fillId="2" borderId="16" xfId="4" applyNumberFormat="1" applyFont="1" applyFill="1" applyBorder="1" applyAlignment="1">
      <alignment horizontal="center" vertical="center"/>
    </xf>
    <xf numFmtId="179" fontId="5" fillId="4" borderId="16" xfId="4" applyNumberFormat="1" applyFont="1" applyFill="1" applyBorder="1" applyAlignment="1">
      <alignment horizontal="right" vertical="center" shrinkToFit="1"/>
    </xf>
    <xf numFmtId="0" fontId="5" fillId="4" borderId="16" xfId="4" applyFont="1" applyFill="1" applyBorder="1" applyAlignment="1">
      <alignment horizontal="right" vertical="center"/>
    </xf>
    <xf numFmtId="49" fontId="38" fillId="0" borderId="0" xfId="4" applyNumberFormat="1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distributed" vertical="center"/>
    </xf>
    <xf numFmtId="49" fontId="18" fillId="0" borderId="0" xfId="4" applyNumberFormat="1" applyFont="1" applyBorder="1" applyAlignment="1">
      <alignment horizontal="distributed" vertical="center" wrapText="1"/>
    </xf>
    <xf numFmtId="49" fontId="35" fillId="0" borderId="0" xfId="4" applyNumberFormat="1" applyFont="1" applyBorder="1" applyAlignment="1">
      <alignment horizontal="distributed" vertical="center"/>
    </xf>
    <xf numFmtId="49" fontId="1" fillId="0" borderId="0" xfId="4" applyNumberFormat="1" applyFont="1" applyFill="1" applyBorder="1" applyAlignment="1">
      <alignment horizontal="center" vertical="center"/>
    </xf>
    <xf numFmtId="49" fontId="19" fillId="0" borderId="15" xfId="0" applyNumberFormat="1" applyFont="1" applyBorder="1" applyAlignment="1">
      <alignment horizontal="distributed" vertical="center" wrapText="1"/>
    </xf>
    <xf numFmtId="49" fontId="26" fillId="0" borderId="13" xfId="4" applyNumberFormat="1" applyFont="1" applyBorder="1" applyAlignment="1">
      <alignment horizontal="distributed" vertical="center" wrapText="1"/>
    </xf>
    <xf numFmtId="49" fontId="38" fillId="0" borderId="0" xfId="4" applyNumberFormat="1" applyFont="1" applyBorder="1" applyAlignment="1">
      <alignment horizontal="center" vertical="center" wrapText="1"/>
    </xf>
    <xf numFmtId="0" fontId="0" fillId="0" borderId="16" xfId="0" applyBorder="1">
      <alignment vertical="center"/>
    </xf>
    <xf numFmtId="0" fontId="0" fillId="0" borderId="16" xfId="0" applyBorder="1" applyAlignment="1">
      <alignment horizontal="center" vertical="center"/>
    </xf>
    <xf numFmtId="0" fontId="42" fillId="0" borderId="16" xfId="0" applyFont="1" applyBorder="1" applyAlignment="1">
      <alignment vertical="center" wrapText="1"/>
    </xf>
    <xf numFmtId="0" fontId="0" fillId="0" borderId="16" xfId="0" applyFill="1" applyBorder="1" applyAlignment="1">
      <alignment horizontal="center" vertical="center"/>
    </xf>
    <xf numFmtId="0" fontId="0" fillId="2" borderId="16" xfId="0" applyFill="1" applyBorder="1">
      <alignment vertical="center"/>
    </xf>
    <xf numFmtId="0" fontId="29" fillId="0" borderId="0" xfId="4" applyNumberFormat="1" applyFont="1" applyFill="1" applyBorder="1" applyAlignment="1">
      <alignment horizontal="left" vertical="center" shrinkToFit="1"/>
    </xf>
    <xf numFmtId="0" fontId="29" fillId="0" borderId="0" xfId="4" applyNumberFormat="1" applyFont="1" applyFill="1" applyBorder="1" applyAlignment="1">
      <alignment horizontal="left" vertical="center" indent="1" shrinkToFit="1"/>
    </xf>
    <xf numFmtId="0" fontId="29" fillId="0" borderId="0" xfId="4" applyNumberFormat="1" applyFont="1" applyFill="1" applyBorder="1" applyAlignment="1">
      <alignment horizontal="left" vertical="center" shrinkToFit="1"/>
    </xf>
    <xf numFmtId="0" fontId="1" fillId="0" borderId="0" xfId="1" applyFont="1" applyFill="1">
      <alignment vertical="center"/>
    </xf>
    <xf numFmtId="0" fontId="43" fillId="0" borderId="0" xfId="0" applyFont="1" applyAlignment="1"/>
    <xf numFmtId="0" fontId="43" fillId="0" borderId="0" xfId="0" applyFont="1" applyFill="1" applyBorder="1" applyAlignment="1"/>
    <xf numFmtId="179" fontId="28" fillId="4" borderId="16" xfId="4" applyNumberFormat="1" applyFont="1" applyFill="1" applyBorder="1" applyAlignment="1">
      <alignment horizontal="right" vertical="center" shrinkToFit="1"/>
    </xf>
    <xf numFmtId="49" fontId="1" fillId="4" borderId="16" xfId="4" applyNumberFormat="1" applyFont="1" applyFill="1" applyBorder="1" applyAlignment="1">
      <alignment horizontal="center" vertical="center"/>
    </xf>
    <xf numFmtId="182" fontId="0" fillId="2" borderId="16" xfId="0" applyNumberFormat="1" applyFill="1" applyBorder="1" applyAlignment="1">
      <alignment horizontal="center" vertical="center"/>
    </xf>
    <xf numFmtId="0" fontId="27" fillId="0" borderId="4" xfId="4" applyFont="1" applyFill="1" applyBorder="1" applyAlignment="1">
      <alignment horizontal="center" vertical="center" shrinkToFit="1"/>
    </xf>
    <xf numFmtId="11" fontId="0" fillId="0" borderId="16" xfId="0" applyNumberFormat="1" applyFill="1" applyBorder="1" applyAlignment="1">
      <alignment horizontal="center" vertical="center"/>
    </xf>
    <xf numFmtId="0" fontId="1" fillId="0" borderId="11" xfId="1" applyFont="1" applyBorder="1">
      <alignment vertical="center"/>
    </xf>
    <xf numFmtId="0" fontId="17" fillId="0" borderId="0" xfId="0" applyFont="1">
      <alignment vertical="center"/>
    </xf>
    <xf numFmtId="0" fontId="43" fillId="0" borderId="0" xfId="0" applyFont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79" fontId="0" fillId="2" borderId="3" xfId="0" applyNumberFormat="1" applyFill="1" applyBorder="1" applyAlignment="1">
      <alignment horizontal="center" vertical="center"/>
    </xf>
    <xf numFmtId="179" fontId="0" fillId="2" borderId="4" xfId="0" applyNumberFormat="1" applyFill="1" applyBorder="1" applyAlignment="1">
      <alignment horizontal="center" vertical="center"/>
    </xf>
    <xf numFmtId="179" fontId="0" fillId="2" borderId="5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2" fontId="0" fillId="2" borderId="3" xfId="0" applyNumberFormat="1" applyFill="1" applyBorder="1" applyAlignment="1">
      <alignment horizontal="center" vertical="center"/>
    </xf>
    <xf numFmtId="182" fontId="0" fillId="2" borderId="5" xfId="0" applyNumberFormat="1" applyFill="1" applyBorder="1" applyAlignment="1">
      <alignment horizontal="center" vertical="center"/>
    </xf>
    <xf numFmtId="182" fontId="0" fillId="2" borderId="4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179" fontId="0" fillId="2" borderId="16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8" fillId="0" borderId="21" xfId="4" applyFont="1" applyBorder="1" applyAlignment="1">
      <alignment horizontal="center" vertical="center" shrinkToFit="1"/>
    </xf>
    <xf numFmtId="0" fontId="18" fillId="0" borderId="22" xfId="4" applyFont="1" applyBorder="1" applyAlignment="1">
      <alignment horizontal="center" vertical="center" shrinkToFit="1"/>
    </xf>
    <xf numFmtId="0" fontId="37" fillId="4" borderId="3" xfId="4" applyFont="1" applyFill="1" applyBorder="1" applyAlignment="1">
      <alignment horizontal="center" vertical="center" shrinkToFit="1"/>
    </xf>
    <xf numFmtId="0" fontId="37" fillId="4" borderId="4" xfId="4" applyFont="1" applyFill="1" applyBorder="1" applyAlignment="1">
      <alignment horizontal="center" vertical="center" shrinkToFit="1"/>
    </xf>
    <xf numFmtId="0" fontId="37" fillId="4" borderId="5" xfId="4" applyFont="1" applyFill="1" applyBorder="1" applyAlignment="1">
      <alignment horizontal="center" vertical="center" shrinkToFit="1"/>
    </xf>
    <xf numFmtId="181" fontId="29" fillId="0" borderId="13" xfId="4" applyNumberFormat="1" applyFont="1" applyFill="1" applyBorder="1" applyAlignment="1">
      <alignment vertical="center" shrinkToFit="1"/>
    </xf>
    <xf numFmtId="49" fontId="26" fillId="0" borderId="13" xfId="4" applyNumberFormat="1" applyFont="1" applyBorder="1" applyAlignment="1">
      <alignment horizontal="distributed" vertical="center" wrapText="1"/>
    </xf>
    <xf numFmtId="0" fontId="29" fillId="0" borderId="13" xfId="4" applyNumberFormat="1" applyFont="1" applyFill="1" applyBorder="1" applyAlignment="1">
      <alignment horizontal="left" vertical="center" shrinkToFit="1"/>
    </xf>
    <xf numFmtId="0" fontId="26" fillId="0" borderId="16" xfId="4" applyFont="1" applyBorder="1" applyAlignment="1">
      <alignment horizontal="center" vertical="center" wrapText="1" shrinkToFit="1"/>
    </xf>
    <xf numFmtId="182" fontId="37" fillId="0" borderId="4" xfId="4" applyNumberFormat="1" applyFont="1" applyFill="1" applyBorder="1" applyAlignment="1">
      <alignment horizontal="center" vertical="center" shrinkToFit="1"/>
    </xf>
    <xf numFmtId="0" fontId="29" fillId="0" borderId="14" xfId="4" applyNumberFormat="1" applyFont="1" applyFill="1" applyBorder="1" applyAlignment="1">
      <alignment horizontal="left" vertical="center" shrinkToFit="1"/>
    </xf>
    <xf numFmtId="0" fontId="20" fillId="0" borderId="0" xfId="5" applyFont="1" applyBorder="1" applyAlignment="1">
      <alignment horizontal="center" vertical="center"/>
    </xf>
    <xf numFmtId="49" fontId="26" fillId="0" borderId="0" xfId="4" applyNumberFormat="1" applyFont="1" applyBorder="1" applyAlignment="1">
      <alignment horizontal="distributed" shrinkToFit="1"/>
    </xf>
    <xf numFmtId="0" fontId="29" fillId="0" borderId="0" xfId="4" applyNumberFormat="1" applyFont="1" applyFill="1" applyBorder="1" applyAlignment="1">
      <alignment horizontal="left" vertical="center" shrinkToFit="1"/>
    </xf>
    <xf numFmtId="0" fontId="29" fillId="0" borderId="15" xfId="4" applyNumberFormat="1" applyFont="1" applyFill="1" applyBorder="1" applyAlignment="1">
      <alignment horizontal="left" vertical="center" shrinkToFit="1"/>
    </xf>
    <xf numFmtId="0" fontId="6" fillId="0" borderId="0" xfId="12" applyFont="1" applyBorder="1" applyAlignment="1">
      <alignment horizontal="center" vertical="center"/>
    </xf>
    <xf numFmtId="0" fontId="31" fillId="0" borderId="0" xfId="6" applyFont="1" applyAlignment="1">
      <alignment horizontal="center" vertical="center"/>
    </xf>
    <xf numFmtId="49" fontId="27" fillId="0" borderId="13" xfId="4" applyNumberFormat="1" applyFont="1" applyBorder="1" applyAlignment="1">
      <alignment horizontal="right" vertical="center"/>
    </xf>
    <xf numFmtId="0" fontId="28" fillId="0" borderId="13" xfId="4" applyNumberFormat="1" applyFont="1" applyFill="1" applyBorder="1" applyAlignment="1">
      <alignment horizontal="center" vertical="center" shrinkToFit="1"/>
    </xf>
    <xf numFmtId="49" fontId="33" fillId="0" borderId="0" xfId="4" applyNumberFormat="1" applyFont="1" applyFill="1" applyAlignment="1">
      <alignment horizontal="center" vertical="center" shrinkToFit="1"/>
    </xf>
    <xf numFmtId="0" fontId="27" fillId="0" borderId="0" xfId="4" applyNumberFormat="1" applyFont="1" applyAlignment="1">
      <alignment horizontal="distributed" vertical="center"/>
    </xf>
    <xf numFmtId="182" fontId="37" fillId="0" borderId="15" xfId="4" applyNumberFormat="1" applyFont="1" applyFill="1" applyBorder="1" applyAlignment="1">
      <alignment horizontal="center" vertical="center"/>
    </xf>
    <xf numFmtId="0" fontId="15" fillId="4" borderId="3" xfId="4" applyFont="1" applyFill="1" applyBorder="1" applyAlignment="1">
      <alignment horizontal="center" vertical="center" shrinkToFit="1"/>
    </xf>
    <xf numFmtId="0" fontId="15" fillId="4" borderId="4" xfId="4" applyFont="1" applyFill="1" applyBorder="1" applyAlignment="1">
      <alignment horizontal="center" vertical="center" shrinkToFit="1"/>
    </xf>
    <xf numFmtId="0" fontId="15" fillId="4" borderId="5" xfId="4" applyFont="1" applyFill="1" applyBorder="1" applyAlignment="1">
      <alignment horizontal="center" vertical="center" shrinkToFit="1"/>
    </xf>
    <xf numFmtId="49" fontId="1" fillId="0" borderId="21" xfId="4" applyNumberFormat="1" applyFont="1" applyFill="1" applyBorder="1" applyAlignment="1">
      <alignment horizontal="center" vertical="center"/>
    </xf>
    <xf numFmtId="49" fontId="1" fillId="0" borderId="22" xfId="4" applyNumberFormat="1" applyFont="1" applyFill="1" applyBorder="1" applyAlignment="1">
      <alignment horizontal="center" vertical="center" shrinkToFit="1"/>
    </xf>
    <xf numFmtId="49" fontId="38" fillId="0" borderId="6" xfId="4" applyNumberFormat="1" applyFont="1" applyBorder="1" applyAlignment="1">
      <alignment horizontal="center" vertical="center" wrapText="1" shrinkToFit="1"/>
    </xf>
    <xf numFmtId="49" fontId="38" fillId="0" borderId="2" xfId="4" applyNumberFormat="1" applyFont="1" applyBorder="1" applyAlignment="1">
      <alignment horizontal="center" vertical="center" shrinkToFit="1"/>
    </xf>
    <xf numFmtId="49" fontId="38" fillId="0" borderId="7" xfId="4" applyNumberFormat="1" applyFont="1" applyBorder="1" applyAlignment="1">
      <alignment horizontal="center" vertical="center" shrinkToFit="1"/>
    </xf>
    <xf numFmtId="49" fontId="38" fillId="0" borderId="10" xfId="4" applyNumberFormat="1" applyFont="1" applyBorder="1" applyAlignment="1">
      <alignment horizontal="center" vertical="center" shrinkToFit="1"/>
    </xf>
    <xf numFmtId="49" fontId="38" fillId="0" borderId="1" xfId="4" applyNumberFormat="1" applyFont="1" applyBorder="1" applyAlignment="1">
      <alignment horizontal="center" vertical="center" shrinkToFit="1"/>
    </xf>
    <xf numFmtId="49" fontId="38" fillId="0" borderId="11" xfId="4" applyNumberFormat="1" applyFont="1" applyBorder="1" applyAlignment="1">
      <alignment horizontal="center" vertical="center" shrinkToFit="1"/>
    </xf>
    <xf numFmtId="49" fontId="27" fillId="0" borderId="0" xfId="4" applyNumberFormat="1" applyFont="1" applyBorder="1" applyAlignment="1">
      <alignment horizontal="distributed" vertical="center"/>
    </xf>
    <xf numFmtId="179" fontId="29" fillId="0" borderId="15" xfId="4" applyNumberFormat="1" applyFont="1" applyFill="1" applyBorder="1" applyAlignment="1">
      <alignment horizontal="left" vertical="center" shrinkToFit="1"/>
    </xf>
    <xf numFmtId="179" fontId="29" fillId="0" borderId="13" xfId="4" applyNumberFormat="1" applyFont="1" applyFill="1" applyBorder="1" applyAlignment="1">
      <alignment horizontal="left" vertical="center" shrinkToFit="1"/>
    </xf>
    <xf numFmtId="0" fontId="6" fillId="0" borderId="1" xfId="12" applyFont="1" applyBorder="1" applyAlignment="1">
      <alignment horizontal="center" vertical="center"/>
    </xf>
    <xf numFmtId="49" fontId="1" fillId="2" borderId="21" xfId="4" applyNumberFormat="1" applyFont="1" applyFill="1" applyBorder="1" applyAlignment="1">
      <alignment horizontal="center" vertical="center"/>
    </xf>
    <xf numFmtId="49" fontId="1" fillId="2" borderId="23" xfId="4" applyNumberFormat="1" applyFont="1" applyFill="1" applyBorder="1" applyAlignment="1">
      <alignment horizontal="center" vertical="center"/>
    </xf>
    <xf numFmtId="49" fontId="1" fillId="2" borderId="22" xfId="4" applyNumberFormat="1" applyFont="1" applyFill="1" applyBorder="1" applyAlignment="1">
      <alignment horizontal="center" vertical="center"/>
    </xf>
    <xf numFmtId="49" fontId="38" fillId="0" borderId="6" xfId="4" applyNumberFormat="1" applyFont="1" applyBorder="1" applyAlignment="1">
      <alignment horizontal="center" vertical="center" wrapText="1"/>
    </xf>
    <xf numFmtId="49" fontId="38" fillId="0" borderId="2" xfId="4" applyNumberFormat="1" applyFont="1" applyBorder="1" applyAlignment="1">
      <alignment horizontal="center" vertical="center" wrapText="1"/>
    </xf>
    <xf numFmtId="49" fontId="38" fillId="0" borderId="7" xfId="4" applyNumberFormat="1" applyFont="1" applyBorder="1" applyAlignment="1">
      <alignment horizontal="center" vertical="center" wrapText="1"/>
    </xf>
    <xf numFmtId="49" fontId="38" fillId="0" borderId="8" xfId="4" applyNumberFormat="1" applyFont="1" applyBorder="1" applyAlignment="1">
      <alignment horizontal="center" vertical="center" wrapText="1"/>
    </xf>
    <xf numFmtId="49" fontId="38" fillId="0" borderId="0" xfId="4" applyNumberFormat="1" applyFont="1" applyAlignment="1">
      <alignment horizontal="center" vertical="center" wrapText="1"/>
    </xf>
    <xf numFmtId="49" fontId="38" fillId="0" borderId="9" xfId="4" applyNumberFormat="1" applyFont="1" applyBorder="1" applyAlignment="1">
      <alignment horizontal="center" vertical="center" wrapText="1"/>
    </xf>
    <xf numFmtId="49" fontId="38" fillId="0" borderId="10" xfId="4" applyNumberFormat="1" applyFont="1" applyBorder="1" applyAlignment="1">
      <alignment horizontal="center" vertical="center" wrapText="1"/>
    </xf>
    <xf numFmtId="49" fontId="38" fillId="0" borderId="1" xfId="4" applyNumberFormat="1" applyFont="1" applyBorder="1" applyAlignment="1">
      <alignment horizontal="center" vertical="center" wrapText="1"/>
    </xf>
    <xf numFmtId="49" fontId="38" fillId="0" borderId="11" xfId="4" applyNumberFormat="1" applyFont="1" applyBorder="1" applyAlignment="1">
      <alignment horizontal="center" vertical="center" wrapText="1"/>
    </xf>
    <xf numFmtId="0" fontId="29" fillId="2" borderId="14" xfId="4" applyNumberFormat="1" applyFont="1" applyFill="1" applyBorder="1" applyAlignment="1">
      <alignment horizontal="left" vertical="center" shrinkToFit="1"/>
    </xf>
    <xf numFmtId="0" fontId="20" fillId="0" borderId="3" xfId="5" applyFont="1" applyBorder="1" applyAlignment="1">
      <alignment horizontal="center" vertical="center"/>
    </xf>
    <xf numFmtId="0" fontId="20" fillId="0" borderId="4" xfId="5" applyFont="1" applyBorder="1" applyAlignment="1">
      <alignment horizontal="center" vertical="center"/>
    </xf>
    <xf numFmtId="0" fontId="20" fillId="0" borderId="5" xfId="5" applyFont="1" applyBorder="1" applyAlignment="1">
      <alignment horizontal="center" vertical="center"/>
    </xf>
    <xf numFmtId="0" fontId="28" fillId="0" borderId="3" xfId="3" applyNumberFormat="1" applyFont="1" applyFill="1" applyBorder="1" applyAlignment="1">
      <alignment horizontal="center" vertical="center" shrinkToFit="1"/>
    </xf>
    <xf numFmtId="0" fontId="28" fillId="0" borderId="5" xfId="3" applyNumberFormat="1" applyFont="1" applyFill="1" applyBorder="1" applyAlignment="1">
      <alignment horizontal="center" vertical="center" shrinkToFit="1"/>
    </xf>
    <xf numFmtId="0" fontId="29" fillId="0" borderId="3" xfId="3" applyNumberFormat="1" applyFont="1" applyFill="1" applyBorder="1" applyAlignment="1">
      <alignment horizontal="left" vertical="center" wrapText="1" shrinkToFit="1"/>
    </xf>
    <xf numFmtId="0" fontId="29" fillId="0" borderId="4" xfId="3" applyNumberFormat="1" applyFont="1" applyFill="1" applyBorder="1" applyAlignment="1">
      <alignment horizontal="left" vertical="center" wrapText="1" shrinkToFit="1"/>
    </xf>
    <xf numFmtId="0" fontId="29" fillId="0" borderId="5" xfId="3" applyNumberFormat="1" applyFont="1" applyFill="1" applyBorder="1" applyAlignment="1">
      <alignment horizontal="left" vertical="center" wrapText="1" shrinkToFit="1"/>
    </xf>
    <xf numFmtId="179" fontId="30" fillId="0" borderId="3" xfId="3" applyNumberFormat="1" applyFont="1" applyFill="1" applyBorder="1" applyAlignment="1">
      <alignment horizontal="center" vertical="center" shrinkToFit="1"/>
    </xf>
    <xf numFmtId="179" fontId="30" fillId="0" borderId="4" xfId="3" applyNumberFormat="1" applyFont="1" applyFill="1" applyBorder="1" applyAlignment="1">
      <alignment horizontal="center" vertical="center" shrinkToFit="1"/>
    </xf>
    <xf numFmtId="179" fontId="30" fillId="0" borderId="5" xfId="3" applyNumberFormat="1" applyFont="1" applyFill="1" applyBorder="1" applyAlignment="1">
      <alignment horizontal="center" vertical="center" shrinkToFit="1"/>
    </xf>
    <xf numFmtId="49" fontId="8" fillId="3" borderId="3" xfId="0" applyNumberFormat="1" applyFont="1" applyFill="1" applyBorder="1" applyAlignment="1">
      <alignment horizontal="center" vertical="center" shrinkToFit="1"/>
    </xf>
    <xf numFmtId="49" fontId="8" fillId="3" borderId="4" xfId="0" applyNumberFormat="1" applyFont="1" applyFill="1" applyBorder="1" applyAlignment="1">
      <alignment horizontal="center" vertical="center" shrinkToFit="1"/>
    </xf>
    <xf numFmtId="49" fontId="8" fillId="3" borderId="5" xfId="0" applyNumberFormat="1" applyFont="1" applyFill="1" applyBorder="1" applyAlignment="1">
      <alignment horizontal="center" vertical="center" shrinkToFit="1"/>
    </xf>
    <xf numFmtId="179" fontId="23" fillId="3" borderId="3" xfId="0" applyNumberFormat="1" applyFont="1" applyFill="1" applyBorder="1" applyAlignment="1">
      <alignment horizontal="center" vertical="center" shrinkToFit="1"/>
    </xf>
    <xf numFmtId="179" fontId="23" fillId="3" borderId="4" xfId="0" applyNumberFormat="1" applyFont="1" applyFill="1" applyBorder="1" applyAlignment="1">
      <alignment horizontal="center" vertical="center" shrinkToFit="1"/>
    </xf>
    <xf numFmtId="179" fontId="23" fillId="3" borderId="5" xfId="0" applyNumberFormat="1" applyFont="1" applyFill="1" applyBorder="1" applyAlignment="1">
      <alignment horizontal="center" vertical="center" shrinkToFit="1"/>
    </xf>
    <xf numFmtId="179" fontId="28" fillId="0" borderId="3" xfId="3" applyNumberFormat="1" applyFont="1" applyFill="1" applyBorder="1" applyAlignment="1">
      <alignment horizontal="center" vertical="center" shrinkToFit="1"/>
    </xf>
    <xf numFmtId="179" fontId="28" fillId="0" borderId="5" xfId="3" applyNumberFormat="1" applyFont="1" applyFill="1" applyBorder="1" applyAlignment="1">
      <alignment horizontal="center" vertical="center" shrinkToFit="1"/>
    </xf>
    <xf numFmtId="179" fontId="29" fillId="0" borderId="3" xfId="3" applyNumberFormat="1" applyFont="1" applyFill="1" applyBorder="1" applyAlignment="1">
      <alignment horizontal="left" vertical="center" wrapText="1" shrinkToFit="1"/>
    </xf>
    <xf numFmtId="179" fontId="29" fillId="0" borderId="4" xfId="3" applyNumberFormat="1" applyFont="1" applyFill="1" applyBorder="1" applyAlignment="1">
      <alignment horizontal="left" vertical="center" wrapText="1" shrinkToFit="1"/>
    </xf>
    <xf numFmtId="179" fontId="29" fillId="0" borderId="5" xfId="3" applyNumberFormat="1" applyFont="1" applyFill="1" applyBorder="1" applyAlignment="1">
      <alignment horizontal="left" vertical="center" wrapText="1" shrinkToFit="1"/>
    </xf>
    <xf numFmtId="0" fontId="6" fillId="0" borderId="1" xfId="0" applyFont="1" applyBorder="1" applyAlignment="1">
      <alignment vertical="center"/>
    </xf>
    <xf numFmtId="182" fontId="1" fillId="0" borderId="1" xfId="0" applyNumberFormat="1" applyFont="1" applyFill="1" applyBorder="1" applyAlignment="1">
      <alignment horizontal="center" vertical="center"/>
    </xf>
    <xf numFmtId="0" fontId="18" fillId="0" borderId="16" xfId="3" applyFont="1" applyBorder="1" applyAlignment="1">
      <alignment horizontal="center" vertical="center" wrapText="1" shrinkToFit="1"/>
    </xf>
    <xf numFmtId="0" fontId="26" fillId="0" borderId="16" xfId="3" applyFont="1" applyBorder="1" applyAlignment="1">
      <alignment horizontal="center" vertical="center" wrapText="1" shrinkToFit="1"/>
    </xf>
    <xf numFmtId="0" fontId="26" fillId="0" borderId="6" xfId="3" applyFont="1" applyBorder="1" applyAlignment="1">
      <alignment horizontal="center" vertical="center" wrapText="1" shrinkToFit="1"/>
    </xf>
    <xf numFmtId="0" fontId="26" fillId="0" borderId="2" xfId="3" applyFont="1" applyBorder="1" applyAlignment="1">
      <alignment horizontal="center" vertical="center" wrapText="1" shrinkToFit="1"/>
    </xf>
    <xf numFmtId="0" fontId="26" fillId="0" borderId="7" xfId="3" applyFont="1" applyBorder="1" applyAlignment="1">
      <alignment horizontal="center" vertical="center" wrapText="1" shrinkToFit="1"/>
    </xf>
    <xf numFmtId="0" fontId="26" fillId="0" borderId="10" xfId="3" applyFont="1" applyBorder="1" applyAlignment="1">
      <alignment horizontal="center" vertical="center" wrapText="1" shrinkToFit="1"/>
    </xf>
    <xf numFmtId="0" fontId="26" fillId="0" borderId="1" xfId="3" applyFont="1" applyBorder="1" applyAlignment="1">
      <alignment horizontal="center" vertical="center" wrapText="1" shrinkToFit="1"/>
    </xf>
    <xf numFmtId="0" fontId="26" fillId="0" borderId="11" xfId="3" applyFont="1" applyBorder="1" applyAlignment="1">
      <alignment horizontal="center" vertical="center" wrapText="1" shrinkToFit="1"/>
    </xf>
    <xf numFmtId="0" fontId="27" fillId="0" borderId="6" xfId="3" applyFont="1" applyBorder="1" applyAlignment="1">
      <alignment horizontal="center" vertical="center" shrinkToFit="1"/>
    </xf>
    <xf numFmtId="0" fontId="27" fillId="0" borderId="2" xfId="3" applyFont="1" applyBorder="1" applyAlignment="1">
      <alignment horizontal="center" vertical="center" shrinkToFit="1"/>
    </xf>
    <xf numFmtId="0" fontId="27" fillId="0" borderId="7" xfId="3" applyFont="1" applyBorder="1" applyAlignment="1">
      <alignment horizontal="center" vertical="center" shrinkToFit="1"/>
    </xf>
    <xf numFmtId="0" fontId="27" fillId="0" borderId="10" xfId="3" applyFont="1" applyBorder="1" applyAlignment="1">
      <alignment horizontal="center" vertical="center" shrinkToFit="1"/>
    </xf>
    <xf numFmtId="0" fontId="27" fillId="0" borderId="1" xfId="3" applyFont="1" applyBorder="1" applyAlignment="1">
      <alignment horizontal="center" vertical="center" shrinkToFit="1"/>
    </xf>
    <xf numFmtId="0" fontId="27" fillId="0" borderId="11" xfId="3" applyFont="1" applyBorder="1" applyAlignment="1">
      <alignment horizontal="center" vertical="center" shrinkToFit="1"/>
    </xf>
    <xf numFmtId="0" fontId="27" fillId="0" borderId="16" xfId="3" applyFont="1" applyBorder="1" applyAlignment="1">
      <alignment horizontal="center" vertical="center" shrinkToFit="1"/>
    </xf>
    <xf numFmtId="49" fontId="18" fillId="0" borderId="0" xfId="0" applyNumberFormat="1" applyFont="1" applyBorder="1" applyAlignment="1">
      <alignment horizontal="distributed" wrapText="1"/>
    </xf>
    <xf numFmtId="49" fontId="18" fillId="0" borderId="0" xfId="0" applyNumberFormat="1" applyFont="1" applyBorder="1" applyAlignment="1">
      <alignment horizontal="distributed"/>
    </xf>
    <xf numFmtId="179" fontId="1" fillId="0" borderId="0" xfId="0" applyNumberFormat="1" applyFont="1" applyFill="1" applyBorder="1" applyAlignment="1">
      <alignment horizontal="left" shrinkToFit="1"/>
    </xf>
    <xf numFmtId="49" fontId="18" fillId="0" borderId="0" xfId="0" applyNumberFormat="1" applyFont="1" applyFill="1" applyBorder="1" applyAlignment="1">
      <alignment horizontal="distributed" wrapText="1"/>
    </xf>
    <xf numFmtId="179" fontId="0" fillId="0" borderId="0" xfId="0" applyNumberFormat="1" applyFill="1" applyBorder="1" applyAlignment="1">
      <alignment horizontal="left" shrinkToFit="1"/>
    </xf>
    <xf numFmtId="49" fontId="18" fillId="0" borderId="20" xfId="0" applyNumberFormat="1" applyFont="1" applyBorder="1" applyAlignment="1">
      <alignment horizontal="distributed" vertical="center" wrapText="1"/>
    </xf>
    <xf numFmtId="49" fontId="18" fillId="0" borderId="20" xfId="0" applyNumberFormat="1" applyFont="1" applyBorder="1" applyAlignment="1">
      <alignment horizontal="distributed" vertical="center"/>
    </xf>
    <xf numFmtId="179" fontId="1" fillId="0" borderId="20" xfId="0" applyNumberFormat="1" applyFont="1" applyFill="1" applyBorder="1" applyAlignment="1">
      <alignment horizontal="left" shrinkToFit="1"/>
    </xf>
    <xf numFmtId="49" fontId="18" fillId="0" borderId="20" xfId="0" applyNumberFormat="1" applyFont="1" applyFill="1" applyBorder="1" applyAlignment="1">
      <alignment horizontal="distributed" vertical="center" wrapText="1"/>
    </xf>
    <xf numFmtId="179" fontId="0" fillId="0" borderId="20" xfId="0" applyNumberFormat="1" applyFill="1" applyBorder="1" applyAlignment="1">
      <alignment horizontal="left" shrinkToFit="1"/>
    </xf>
    <xf numFmtId="49" fontId="18" fillId="0" borderId="14" xfId="0" applyNumberFormat="1" applyFont="1" applyBorder="1" applyAlignment="1">
      <alignment horizontal="distributed" vertical="center"/>
    </xf>
    <xf numFmtId="0" fontId="6" fillId="0" borderId="3" xfId="5" applyFont="1" applyBorder="1" applyAlignment="1">
      <alignment horizontal="center" vertical="center"/>
    </xf>
    <xf numFmtId="0" fontId="6" fillId="0" borderId="4" xfId="5" applyFont="1" applyBorder="1" applyAlignment="1">
      <alignment horizontal="center" vertical="center"/>
    </xf>
    <xf numFmtId="0" fontId="6" fillId="0" borderId="5" xfId="5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center"/>
    </xf>
    <xf numFmtId="0" fontId="6" fillId="0" borderId="11" xfId="4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distributed" vertical="center"/>
    </xf>
    <xf numFmtId="49" fontId="18" fillId="0" borderId="14" xfId="0" applyNumberFormat="1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right" vertical="center"/>
    </xf>
    <xf numFmtId="179" fontId="1" fillId="0" borderId="14" xfId="0" applyNumberFormat="1" applyFont="1" applyFill="1" applyBorder="1" applyAlignment="1">
      <alignment horizontal="left" vertical="center" shrinkToFit="1"/>
    </xf>
    <xf numFmtId="49" fontId="18" fillId="0" borderId="15" xfId="0" applyNumberFormat="1" applyFont="1" applyBorder="1" applyAlignment="1">
      <alignment horizontal="distributed" vertical="center" wrapText="1"/>
    </xf>
    <xf numFmtId="179" fontId="1" fillId="0" borderId="15" xfId="0" applyNumberFormat="1" applyFont="1" applyFill="1" applyBorder="1" applyAlignment="1">
      <alignment horizontal="left" vertical="center" shrinkToFit="1"/>
    </xf>
    <xf numFmtId="179" fontId="1" fillId="0" borderId="13" xfId="0" applyNumberFormat="1" applyFont="1" applyFill="1" applyBorder="1" applyAlignment="1">
      <alignment horizontal="left" vertical="center" shrinkToFit="1"/>
    </xf>
    <xf numFmtId="0" fontId="13" fillId="0" borderId="0" xfId="0" applyFont="1" applyAlignment="1">
      <alignment horizontal="center" vertical="center"/>
    </xf>
    <xf numFmtId="49" fontId="15" fillId="0" borderId="13" xfId="0" applyNumberFormat="1" applyFont="1" applyBorder="1" applyAlignment="1">
      <alignment horizontal="distributed" vertical="center"/>
    </xf>
    <xf numFmtId="181" fontId="16" fillId="0" borderId="13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Alignment="1">
      <alignment horizontal="left" vertical="center" shrinkToFit="1"/>
    </xf>
    <xf numFmtId="14" fontId="15" fillId="0" borderId="0" xfId="0" applyNumberFormat="1" applyFont="1" applyAlignment="1">
      <alignment horizontal="distributed" vertical="center"/>
    </xf>
    <xf numFmtId="182" fontId="1" fillId="0" borderId="15" xfId="0" applyNumberFormat="1" applyFont="1" applyFill="1" applyBorder="1" applyAlignment="1">
      <alignment horizontal="center" vertical="center"/>
    </xf>
    <xf numFmtId="0" fontId="1" fillId="0" borderId="6" xfId="4" applyNumberFormat="1" applyFont="1" applyFill="1" applyBorder="1" applyAlignment="1">
      <alignment horizontal="center" vertical="center"/>
    </xf>
    <xf numFmtId="0" fontId="1" fillId="0" borderId="7" xfId="4" applyNumberFormat="1" applyFont="1" applyFill="1" applyBorder="1" applyAlignment="1">
      <alignment horizontal="center" vertical="center"/>
    </xf>
    <xf numFmtId="0" fontId="1" fillId="0" borderId="8" xfId="4" applyNumberFormat="1" applyFont="1" applyFill="1" applyBorder="1" applyAlignment="1">
      <alignment horizontal="center" vertical="center"/>
    </xf>
    <xf numFmtId="0" fontId="1" fillId="0" borderId="9" xfId="4" applyNumberFormat="1" applyFont="1" applyFill="1" applyBorder="1" applyAlignment="1">
      <alignment horizontal="center" vertical="center"/>
    </xf>
    <xf numFmtId="0" fontId="1" fillId="0" borderId="10" xfId="4" applyNumberFormat="1" applyFont="1" applyFill="1" applyBorder="1" applyAlignment="1">
      <alignment horizontal="center" vertical="center"/>
    </xf>
    <xf numFmtId="0" fontId="1" fillId="0" borderId="11" xfId="4" applyNumberFormat="1" applyFont="1" applyFill="1" applyBorder="1" applyAlignment="1">
      <alignment horizontal="center" vertical="center"/>
    </xf>
    <xf numFmtId="49" fontId="38" fillId="0" borderId="2" xfId="4" applyNumberFormat="1" applyFont="1" applyBorder="1" applyAlignment="1">
      <alignment horizontal="center" vertical="center" wrapText="1" shrinkToFit="1"/>
    </xf>
    <xf numFmtId="49" fontId="38" fillId="0" borderId="7" xfId="4" applyNumberFormat="1" applyFont="1" applyBorder="1" applyAlignment="1">
      <alignment horizontal="center" vertical="center" wrapText="1" shrinkToFit="1"/>
    </xf>
    <xf numFmtId="49" fontId="38" fillId="0" borderId="8" xfId="4" applyNumberFormat="1" applyFont="1" applyBorder="1" applyAlignment="1">
      <alignment horizontal="center" vertical="center" wrapText="1" shrinkToFit="1"/>
    </xf>
    <xf numFmtId="49" fontId="38" fillId="0" borderId="0" xfId="4" applyNumberFormat="1" applyFont="1" applyBorder="1" applyAlignment="1">
      <alignment horizontal="center" vertical="center" wrapText="1" shrinkToFit="1"/>
    </xf>
    <xf numFmtId="49" fontId="38" fillId="0" borderId="0" xfId="4" applyNumberFormat="1" applyFont="1" applyFill="1" applyBorder="1" applyAlignment="1">
      <alignment horizontal="center" vertical="center" wrapText="1" shrinkToFit="1"/>
    </xf>
    <xf numFmtId="49" fontId="38" fillId="0" borderId="9" xfId="4" applyNumberFormat="1" applyFont="1" applyBorder="1" applyAlignment="1">
      <alignment horizontal="center" vertical="center" wrapText="1" shrinkToFit="1"/>
    </xf>
    <xf numFmtId="49" fontId="38" fillId="0" borderId="10" xfId="4" applyNumberFormat="1" applyFont="1" applyBorder="1" applyAlignment="1">
      <alignment horizontal="center" vertical="center" wrapText="1" shrinkToFit="1"/>
    </xf>
    <xf numFmtId="49" fontId="38" fillId="0" borderId="1" xfId="4" applyNumberFormat="1" applyFont="1" applyBorder="1" applyAlignment="1">
      <alignment horizontal="center" vertical="center" wrapText="1" shrinkToFit="1"/>
    </xf>
    <xf numFmtId="49" fontId="38" fillId="0" borderId="1" xfId="4" applyNumberFormat="1" applyFont="1" applyFill="1" applyBorder="1" applyAlignment="1">
      <alignment horizontal="center" vertical="center" wrapText="1" shrinkToFit="1"/>
    </xf>
    <xf numFmtId="49" fontId="38" fillId="0" borderId="11" xfId="4" applyNumberFormat="1" applyFont="1" applyBorder="1" applyAlignment="1">
      <alignment horizontal="center" vertical="center" wrapText="1" shrinkToFit="1"/>
    </xf>
    <xf numFmtId="0" fontId="44" fillId="0" borderId="3" xfId="1" applyFont="1" applyBorder="1" applyAlignment="1">
      <alignment horizontal="center" vertical="center"/>
    </xf>
    <xf numFmtId="0" fontId="44" fillId="0" borderId="4" xfId="1" applyFont="1" applyBorder="1" applyAlignment="1">
      <alignment horizontal="center" vertical="center"/>
    </xf>
    <xf numFmtId="0" fontId="44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46" fillId="0" borderId="0" xfId="1" applyFont="1" applyAlignment="1">
      <alignment horizontal="center" vertical="center"/>
    </xf>
    <xf numFmtId="0" fontId="46" fillId="0" borderId="9" xfId="1" applyFont="1" applyBorder="1" applyAlignment="1">
      <alignment horizontal="center" vertical="center"/>
    </xf>
    <xf numFmtId="0" fontId="45" fillId="0" borderId="2" xfId="1" applyFont="1" applyBorder="1" applyAlignment="1">
      <alignment horizontal="center" vertical="top"/>
    </xf>
    <xf numFmtId="0" fontId="5" fillId="0" borderId="2" xfId="1" applyFont="1" applyBorder="1" applyAlignment="1">
      <alignment horizontal="left" vertical="center" wrapText="1" shrinkToFit="1"/>
    </xf>
    <xf numFmtId="0" fontId="5" fillId="0" borderId="1" xfId="1" applyFont="1" applyBorder="1" applyAlignment="1">
      <alignment horizontal="left" vertical="center" wrapText="1" shrinkToFit="1"/>
    </xf>
    <xf numFmtId="0" fontId="1" fillId="0" borderId="0" xfId="1" applyNumberFormat="1" applyFont="1" applyAlignment="1">
      <alignment horizontal="center" wrapText="1"/>
    </xf>
    <xf numFmtId="0" fontId="1" fillId="0" borderId="1" xfId="1" applyNumberFormat="1" applyFont="1" applyBorder="1" applyAlignment="1">
      <alignment horizontal="center" wrapText="1"/>
    </xf>
    <xf numFmtId="0" fontId="6" fillId="0" borderId="1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182" fontId="1" fillId="0" borderId="0" xfId="1" applyNumberFormat="1" applyFont="1" applyAlignment="1">
      <alignment horizontal="center" vertical="center"/>
    </xf>
    <xf numFmtId="0" fontId="18" fillId="0" borderId="2" xfId="1" applyFont="1" applyBorder="1" applyAlignment="1">
      <alignment horizontal="center" vertical="center" shrinkToFit="1"/>
    </xf>
    <xf numFmtId="179" fontId="5" fillId="0" borderId="2" xfId="1" applyNumberFormat="1" applyFont="1" applyBorder="1" applyAlignment="1">
      <alignment horizontal="left" vertical="center" wrapText="1" shrinkToFit="1"/>
    </xf>
    <xf numFmtId="179" fontId="5" fillId="0" borderId="1" xfId="1" applyNumberFormat="1" applyFont="1" applyBorder="1" applyAlignment="1">
      <alignment horizontal="left" vertical="center" wrapText="1" shrinkToFit="1"/>
    </xf>
    <xf numFmtId="0" fontId="6" fillId="0" borderId="1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181" fontId="1" fillId="0" borderId="1" xfId="1" applyNumberFormat="1" applyFont="1" applyBorder="1" applyAlignment="1">
      <alignment horizontal="center" vertical="center" shrinkToFit="1"/>
    </xf>
    <xf numFmtId="0" fontId="6" fillId="0" borderId="0" xfId="1" applyFont="1">
      <alignment vertical="center"/>
    </xf>
    <xf numFmtId="182" fontId="1" fillId="0" borderId="4" xfId="1" applyNumberFormat="1" applyFont="1" applyBorder="1" applyAlignment="1">
      <alignment horizontal="center" vertical="center"/>
    </xf>
    <xf numFmtId="181" fontId="4" fillId="0" borderId="1" xfId="1" applyNumberFormat="1" applyFont="1" applyBorder="1" applyAlignment="1">
      <alignment horizontal="left" vertical="center" shrinkToFit="1"/>
    </xf>
    <xf numFmtId="182" fontId="5" fillId="0" borderId="0" xfId="1" applyNumberFormat="1" applyFont="1" applyFill="1" applyAlignment="1">
      <alignment horizontal="left" vertical="center"/>
    </xf>
    <xf numFmtId="38" fontId="33" fillId="0" borderId="0" xfId="2" applyFont="1" applyFill="1" applyAlignment="1">
      <alignment horizontal="center"/>
    </xf>
    <xf numFmtId="38" fontId="33" fillId="0" borderId="1" xfId="2" applyFont="1" applyFill="1" applyBorder="1" applyAlignment="1">
      <alignment horizontal="center"/>
    </xf>
    <xf numFmtId="0" fontId="6" fillId="0" borderId="2" xfId="1" applyFont="1" applyBorder="1" applyAlignment="1">
      <alignment horizontal="center" vertical="center"/>
    </xf>
    <xf numFmtId="38" fontId="4" fillId="0" borderId="1" xfId="2" applyFont="1" applyBorder="1" applyAlignment="1">
      <alignment horizontal="center" vertical="center"/>
    </xf>
  </cellXfs>
  <cellStyles count="13">
    <cellStyle name="桁区切り 2" xfId="2" xr:uid="{00000000-0005-0000-0000-000001000000}"/>
    <cellStyle name="桁区切り 3" xfId="8" xr:uid="{00000000-0005-0000-0000-000002000000}"/>
    <cellStyle name="桁区切り 3 2" xfId="7" xr:uid="{00000000-0005-0000-0000-000003000000}"/>
    <cellStyle name="桁区切り 3 2 2" xfId="9" xr:uid="{00000000-0005-0000-0000-000004000000}"/>
    <cellStyle name="標準" xfId="0" builtinId="0"/>
    <cellStyle name="標準 2" xfId="1" xr:uid="{00000000-0005-0000-0000-000006000000}"/>
    <cellStyle name="標準 3" xfId="10" xr:uid="{00000000-0005-0000-0000-000007000000}"/>
    <cellStyle name="標準 3 2" xfId="4" xr:uid="{00000000-0005-0000-0000-000008000000}"/>
    <cellStyle name="標準 4" xfId="11" xr:uid="{00000000-0005-0000-0000-000009000000}"/>
    <cellStyle name="標準 4 2" xfId="5" xr:uid="{00000000-0005-0000-0000-00000A000000}"/>
    <cellStyle name="標準 4 2 2" xfId="12" xr:uid="{00000000-0005-0000-0000-00000B000000}"/>
    <cellStyle name="標準 5" xfId="3" xr:uid="{00000000-0005-0000-0000-00000C000000}"/>
    <cellStyle name="標準 5 2" xfId="6" xr:uid="{00000000-0005-0000-0000-00000D000000}"/>
  </cellStyles>
  <dxfs count="0"/>
  <tableStyles count="0" defaultTableStyle="TableStyleMedium2" defaultPivotStyle="PivotStyleLight16"/>
  <colors>
    <mruColors>
      <color rgb="FFCCFFFF"/>
      <color rgb="FF0000FF"/>
      <color rgb="FFAEAA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1CA03-3F5B-4453-8ABC-FA6326B05F23}">
  <dimension ref="A1:H11"/>
  <sheetViews>
    <sheetView tabSelected="1" workbookViewId="0">
      <selection sqref="A1:H1"/>
    </sheetView>
  </sheetViews>
  <sheetFormatPr defaultRowHeight="13.5"/>
  <sheetData>
    <row r="1" spans="1:8" ht="42.75" customHeight="1">
      <c r="A1" s="175" t="s">
        <v>125</v>
      </c>
      <c r="B1" s="175"/>
      <c r="C1" s="175"/>
      <c r="D1" s="175"/>
      <c r="E1" s="175"/>
      <c r="F1" s="175"/>
      <c r="G1" s="175"/>
      <c r="H1" s="175"/>
    </row>
    <row r="3" spans="1:8" ht="24.75" customHeight="1">
      <c r="A3" t="s">
        <v>117</v>
      </c>
      <c r="B3" t="s">
        <v>118</v>
      </c>
    </row>
    <row r="4" spans="1:8" ht="24.75" customHeight="1">
      <c r="B4" s="161"/>
      <c r="C4" t="s">
        <v>119</v>
      </c>
    </row>
    <row r="5" spans="1:8" ht="24.75" customHeight="1"/>
    <row r="6" spans="1:8" ht="24.75" customHeight="1">
      <c r="A6" t="s">
        <v>120</v>
      </c>
      <c r="B6" t="s">
        <v>121</v>
      </c>
    </row>
    <row r="7" spans="1:8" ht="24.75" customHeight="1">
      <c r="B7" t="s">
        <v>126</v>
      </c>
    </row>
    <row r="8" spans="1:8" ht="24.75" customHeight="1"/>
    <row r="9" spans="1:8" ht="24.75" customHeight="1">
      <c r="A9" t="s">
        <v>122</v>
      </c>
      <c r="B9" s="174" t="s">
        <v>135</v>
      </c>
    </row>
    <row r="10" spans="1:8" ht="24.75" customHeight="1"/>
    <row r="11" spans="1:8" ht="24.75" customHeight="1">
      <c r="A11" t="s">
        <v>123</v>
      </c>
      <c r="B11" t="s">
        <v>124</v>
      </c>
    </row>
  </sheetData>
  <mergeCells count="1">
    <mergeCell ref="A1:H1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6BC7F-6DE7-415F-B49B-BB88E62A5B47}">
  <dimension ref="A1:E40"/>
  <sheetViews>
    <sheetView workbookViewId="0"/>
  </sheetViews>
  <sheetFormatPr defaultRowHeight="13.5"/>
  <cols>
    <col min="1" max="1" width="24.25" customWidth="1"/>
    <col min="2" max="2" width="30.625" customWidth="1"/>
    <col min="3" max="3" width="5.5" customWidth="1"/>
    <col min="4" max="5" width="15.625" customWidth="1"/>
  </cols>
  <sheetData>
    <row r="1" spans="1:5" ht="20.100000000000001" customHeight="1"/>
    <row r="2" spans="1:5" ht="20.100000000000001" customHeight="1">
      <c r="A2" s="158" t="s">
        <v>97</v>
      </c>
      <c r="B2" s="182" t="s">
        <v>98</v>
      </c>
      <c r="C2" s="182"/>
      <c r="D2" s="182"/>
      <c r="E2" s="182"/>
    </row>
    <row r="3" spans="1:5" ht="20.100000000000001" customHeight="1">
      <c r="A3" s="166" t="s">
        <v>103</v>
      </c>
    </row>
    <row r="4" spans="1:5" ht="30" customHeight="1">
      <c r="A4" s="157" t="s">
        <v>102</v>
      </c>
      <c r="B4" s="176"/>
      <c r="C4" s="177"/>
      <c r="D4" s="177"/>
      <c r="E4" s="178"/>
    </row>
    <row r="5" spans="1:5" ht="30" customHeight="1">
      <c r="A5" s="157" t="s">
        <v>99</v>
      </c>
      <c r="B5" s="176"/>
      <c r="C5" s="177"/>
      <c r="D5" s="177"/>
      <c r="E5" s="178"/>
    </row>
    <row r="6" spans="1:5" ht="30" customHeight="1">
      <c r="A6" s="157" t="s">
        <v>26</v>
      </c>
      <c r="B6" s="176"/>
      <c r="C6" s="177"/>
      <c r="D6" s="177"/>
      <c r="E6" s="178"/>
    </row>
    <row r="7" spans="1:5" ht="30" customHeight="1">
      <c r="A7" s="157" t="s">
        <v>100</v>
      </c>
      <c r="B7" s="176"/>
      <c r="C7" s="177"/>
      <c r="D7" s="177"/>
      <c r="E7" s="178"/>
    </row>
    <row r="8" spans="1:5" ht="30" customHeight="1">
      <c r="A8" s="157" t="s">
        <v>101</v>
      </c>
      <c r="B8" s="176"/>
      <c r="C8" s="177"/>
      <c r="D8" s="177"/>
      <c r="E8" s="178"/>
    </row>
    <row r="9" spans="1:5" ht="30" customHeight="1">
      <c r="A9" s="159" t="s">
        <v>106</v>
      </c>
      <c r="B9" s="179"/>
      <c r="C9" s="180"/>
      <c r="D9" s="180"/>
      <c r="E9" s="181"/>
    </row>
    <row r="10" spans="1:5" ht="20.100000000000001" customHeight="1">
      <c r="A10" s="166" t="s">
        <v>104</v>
      </c>
    </row>
    <row r="11" spans="1:5" ht="30" customHeight="1">
      <c r="A11" s="157" t="s">
        <v>105</v>
      </c>
      <c r="B11" s="186"/>
      <c r="C11" s="186"/>
      <c r="D11" s="186"/>
      <c r="E11" s="186"/>
    </row>
    <row r="12" spans="1:5" ht="30" customHeight="1">
      <c r="A12" s="157" t="s">
        <v>31</v>
      </c>
      <c r="B12" s="186"/>
      <c r="C12" s="186"/>
      <c r="D12" s="186"/>
      <c r="E12" s="186"/>
    </row>
    <row r="13" spans="1:5" ht="30" customHeight="1">
      <c r="A13" s="159" t="s">
        <v>107</v>
      </c>
      <c r="B13" s="187"/>
      <c r="C13" s="187"/>
      <c r="D13" s="187"/>
      <c r="E13" s="187"/>
    </row>
    <row r="14" spans="1:5" ht="30" customHeight="1">
      <c r="A14" s="159" t="s">
        <v>129</v>
      </c>
      <c r="B14" s="183"/>
      <c r="C14" s="185"/>
      <c r="D14" s="185"/>
      <c r="E14" s="184"/>
    </row>
    <row r="15" spans="1:5" ht="30" customHeight="1">
      <c r="A15" s="159" t="s">
        <v>128</v>
      </c>
      <c r="B15" s="170"/>
      <c r="C15" s="172" t="s">
        <v>127</v>
      </c>
      <c r="D15" s="183"/>
      <c r="E15" s="184"/>
    </row>
    <row r="16" spans="1:5" ht="30" customHeight="1">
      <c r="A16" s="167" t="s">
        <v>108</v>
      </c>
    </row>
    <row r="17" spans="1:5" ht="30" customHeight="1">
      <c r="A17" s="160" t="s">
        <v>110</v>
      </c>
      <c r="B17" s="188" t="s">
        <v>109</v>
      </c>
      <c r="C17" s="189"/>
      <c r="D17" s="158" t="s">
        <v>111</v>
      </c>
      <c r="E17" s="158" t="s">
        <v>112</v>
      </c>
    </row>
    <row r="18" spans="1:5" ht="30" customHeight="1">
      <c r="A18" s="161"/>
      <c r="B18" s="176"/>
      <c r="C18" s="178"/>
      <c r="D18" s="161"/>
      <c r="E18" s="161"/>
    </row>
    <row r="19" spans="1:5" ht="30" customHeight="1">
      <c r="A19" s="161"/>
      <c r="B19" s="176"/>
      <c r="C19" s="178"/>
      <c r="D19" s="161"/>
      <c r="E19" s="161"/>
    </row>
    <row r="20" spans="1:5" ht="30" customHeight="1">
      <c r="A20" s="161"/>
      <c r="B20" s="176"/>
      <c r="C20" s="178"/>
      <c r="D20" s="161"/>
      <c r="E20" s="161"/>
    </row>
    <row r="21" spans="1:5" ht="30" customHeight="1">
      <c r="A21" s="161"/>
      <c r="B21" s="176"/>
      <c r="C21" s="178"/>
      <c r="D21" s="161"/>
      <c r="E21" s="161"/>
    </row>
    <row r="22" spans="1:5" ht="30" customHeight="1">
      <c r="A22" s="161"/>
      <c r="B22" s="176"/>
      <c r="C22" s="178"/>
      <c r="D22" s="161"/>
      <c r="E22" s="161"/>
    </row>
    <row r="23" spans="1:5" ht="30" customHeight="1">
      <c r="A23" s="161"/>
      <c r="B23" s="176"/>
      <c r="C23" s="178"/>
      <c r="D23" s="161"/>
      <c r="E23" s="161"/>
    </row>
    <row r="24" spans="1:5" ht="30" customHeight="1">
      <c r="A24" s="161"/>
      <c r="B24" s="176"/>
      <c r="C24" s="178"/>
      <c r="D24" s="161"/>
      <c r="E24" s="161"/>
    </row>
    <row r="25" spans="1:5" ht="30" customHeight="1">
      <c r="A25" s="161"/>
      <c r="B25" s="176"/>
      <c r="C25" s="178"/>
      <c r="D25" s="161"/>
      <c r="E25" s="161"/>
    </row>
    <row r="26" spans="1:5" ht="30" customHeight="1">
      <c r="A26" s="161"/>
      <c r="B26" s="176"/>
      <c r="C26" s="178"/>
      <c r="D26" s="161"/>
      <c r="E26" s="161"/>
    </row>
    <row r="27" spans="1:5" ht="30" customHeight="1">
      <c r="A27" s="161"/>
      <c r="B27" s="176"/>
      <c r="C27" s="178"/>
      <c r="D27" s="161"/>
      <c r="E27" s="161"/>
    </row>
    <row r="28" spans="1:5" ht="30" customHeight="1">
      <c r="A28" s="161"/>
      <c r="B28" s="176"/>
      <c r="C28" s="178"/>
      <c r="D28" s="161"/>
      <c r="E28" s="161"/>
    </row>
    <row r="29" spans="1:5" ht="30" customHeight="1">
      <c r="A29" s="161"/>
      <c r="B29" s="176"/>
      <c r="C29" s="178"/>
      <c r="D29" s="161"/>
      <c r="E29" s="161"/>
    </row>
    <row r="30" spans="1:5" ht="30" customHeight="1">
      <c r="A30" s="161"/>
      <c r="B30" s="176"/>
      <c r="C30" s="178"/>
      <c r="D30" s="161"/>
      <c r="E30" s="161"/>
    </row>
    <row r="31" spans="1:5" ht="30" customHeight="1">
      <c r="A31" s="161"/>
      <c r="B31" s="176"/>
      <c r="C31" s="178"/>
      <c r="D31" s="161"/>
      <c r="E31" s="161"/>
    </row>
    <row r="32" spans="1:5" ht="30" customHeight="1">
      <c r="A32" s="161"/>
      <c r="B32" s="176"/>
      <c r="C32" s="178"/>
      <c r="D32" s="161"/>
      <c r="E32" s="161"/>
    </row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20.100000000000001" customHeight="1"/>
    <row r="40" ht="20.100000000000001" customHeight="1"/>
  </sheetData>
  <mergeCells count="28">
    <mergeCell ref="B32:C32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D15:E15"/>
    <mergeCell ref="B14:E14"/>
    <mergeCell ref="B11:E11"/>
    <mergeCell ref="B12:E12"/>
    <mergeCell ref="B13:E13"/>
    <mergeCell ref="B8:E8"/>
    <mergeCell ref="B9:E9"/>
    <mergeCell ref="B2:E2"/>
    <mergeCell ref="B4:E4"/>
    <mergeCell ref="B5:E5"/>
    <mergeCell ref="B6:E6"/>
    <mergeCell ref="B7:E7"/>
  </mergeCells>
  <phoneticPr fontId="2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T69"/>
  <sheetViews>
    <sheetView showGridLines="0" showZeros="0" view="pageBreakPreview" zoomScale="85" zoomScaleNormal="85" zoomScaleSheetLayoutView="85" zoomScalePageLayoutView="90" workbookViewId="0"/>
  </sheetViews>
  <sheetFormatPr defaultRowHeight="18.75"/>
  <cols>
    <col min="1" max="1" width="4.125" style="47" customWidth="1"/>
    <col min="2" max="2" width="12.625" style="47" customWidth="1"/>
    <col min="3" max="3" width="5.875" style="47" customWidth="1"/>
    <col min="4" max="4" width="17.625" style="47" customWidth="1"/>
    <col min="5" max="5" width="4.25" style="47" customWidth="1"/>
    <col min="6" max="35" width="3.625" style="47" customWidth="1"/>
    <col min="36" max="36" width="6.625" style="47" customWidth="1"/>
    <col min="37" max="37" width="5.625" style="47" customWidth="1"/>
    <col min="38" max="43" width="3.75" style="48" customWidth="1"/>
    <col min="44" max="16384" width="9" style="48"/>
  </cols>
  <sheetData>
    <row r="1" spans="1:46">
      <c r="A1" s="44"/>
      <c r="B1" s="44" t="s">
        <v>44</v>
      </c>
      <c r="C1" s="45"/>
      <c r="D1" s="46"/>
      <c r="E1" s="46"/>
      <c r="F1" s="46"/>
      <c r="AE1" s="46"/>
      <c r="AF1" s="46"/>
      <c r="AG1" s="46"/>
      <c r="AH1" s="46"/>
      <c r="AI1" s="46"/>
      <c r="AJ1" s="46"/>
      <c r="AK1" s="129"/>
    </row>
    <row r="2" spans="1:46" s="49" customFormat="1" ht="27.95" customHeight="1">
      <c r="A2" s="206" t="s">
        <v>54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129"/>
      <c r="AL2" s="48"/>
    </row>
    <row r="3" spans="1:46" ht="20.100000000000001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9"/>
      <c r="T3" s="69"/>
      <c r="U3" s="69"/>
      <c r="V3" s="69"/>
      <c r="W3" s="69"/>
      <c r="X3" s="69"/>
      <c r="Y3" s="69"/>
      <c r="Z3" s="69"/>
      <c r="AA3" s="223" t="s">
        <v>23</v>
      </c>
      <c r="AB3" s="223"/>
      <c r="AC3" s="223"/>
      <c r="AD3" s="208">
        <f>A.概要入力!B4</f>
        <v>0</v>
      </c>
      <c r="AE3" s="208"/>
      <c r="AF3" s="208"/>
      <c r="AG3" s="208"/>
      <c r="AH3" s="208"/>
      <c r="AI3" s="208"/>
      <c r="AJ3" s="208"/>
      <c r="AK3" s="129"/>
    </row>
    <row r="4" spans="1:46" ht="20.100000000000001" customHeight="1">
      <c r="A4" s="70"/>
      <c r="B4" s="209" t="s">
        <v>95</v>
      </c>
      <c r="C4" s="209"/>
      <c r="D4" s="209"/>
      <c r="E4" s="71" t="s">
        <v>52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3"/>
      <c r="X4" s="73"/>
      <c r="Y4" s="73"/>
      <c r="Z4" s="74"/>
      <c r="AA4" s="210" t="s">
        <v>24</v>
      </c>
      <c r="AB4" s="210"/>
      <c r="AC4" s="210"/>
      <c r="AD4" s="211">
        <f>A.概要入力!B14</f>
        <v>0</v>
      </c>
      <c r="AE4" s="211"/>
      <c r="AF4" s="211"/>
      <c r="AG4" s="211"/>
      <c r="AH4" s="211"/>
      <c r="AI4" s="211"/>
      <c r="AJ4" s="211"/>
      <c r="AK4" s="129"/>
    </row>
    <row r="5" spans="1:46" ht="24.95" customHeight="1">
      <c r="A5" s="68"/>
      <c r="B5" s="75"/>
      <c r="C5" s="76"/>
      <c r="D5" s="77"/>
      <c r="E5" s="76"/>
      <c r="F5" s="78"/>
      <c r="G5" s="78"/>
      <c r="H5" s="78"/>
      <c r="I5" s="78"/>
      <c r="J5" s="78"/>
      <c r="K5" s="78"/>
      <c r="L5" s="78"/>
      <c r="M5" s="78"/>
      <c r="N5" s="78"/>
      <c r="O5" s="79"/>
      <c r="P5" s="79"/>
      <c r="Q5" s="79"/>
      <c r="R5" s="80"/>
      <c r="S5" s="73"/>
      <c r="T5" s="73"/>
      <c r="U5" s="73"/>
      <c r="V5" s="73"/>
      <c r="W5" s="73"/>
      <c r="X5" s="73"/>
      <c r="Y5" s="73"/>
      <c r="Z5" s="74"/>
      <c r="AA5" s="74"/>
      <c r="AB5" s="74"/>
      <c r="AC5" s="74"/>
      <c r="AD5" s="74"/>
      <c r="AE5" s="74"/>
      <c r="AF5" s="81"/>
      <c r="AG5" s="82"/>
      <c r="AH5" s="82"/>
      <c r="AI5" s="82"/>
      <c r="AJ5" s="82"/>
      <c r="AK5" s="129"/>
    </row>
    <row r="6" spans="1:46" ht="24.95" customHeight="1">
      <c r="A6" s="68"/>
      <c r="B6" s="83" t="s">
        <v>45</v>
      </c>
      <c r="C6" s="84"/>
      <c r="D6" s="197">
        <f>A.概要入力!B5</f>
        <v>0</v>
      </c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81"/>
      <c r="AG6" s="82"/>
      <c r="AH6" s="82"/>
      <c r="AI6" s="82"/>
      <c r="AJ6" s="82"/>
      <c r="AK6" s="129"/>
    </row>
    <row r="7" spans="1:46" ht="18.95" customHeight="1">
      <c r="A7" s="68"/>
      <c r="B7" s="85" t="s">
        <v>26</v>
      </c>
      <c r="C7" s="85"/>
      <c r="D7" s="200">
        <f>A.概要入力!B6</f>
        <v>0</v>
      </c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86"/>
      <c r="AG7" s="215"/>
      <c r="AH7" s="217" t="s">
        <v>80</v>
      </c>
      <c r="AI7" s="218"/>
      <c r="AJ7" s="219"/>
      <c r="AK7" s="129"/>
    </row>
    <row r="8" spans="1:46" ht="18.95" customHeight="1">
      <c r="A8" s="68"/>
      <c r="B8" s="85" t="s">
        <v>27</v>
      </c>
      <c r="C8" s="85"/>
      <c r="D8" s="200">
        <f>A.概要入力!B7</f>
        <v>0</v>
      </c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86"/>
      <c r="AG8" s="216"/>
      <c r="AH8" s="220"/>
      <c r="AI8" s="221"/>
      <c r="AJ8" s="222"/>
      <c r="AK8" s="129"/>
    </row>
    <row r="9" spans="1:46" ht="24" customHeight="1">
      <c r="A9" s="68"/>
      <c r="B9" s="88" t="s">
        <v>28</v>
      </c>
      <c r="C9" s="89"/>
      <c r="D9" s="200">
        <f>A.概要入力!B8</f>
        <v>0</v>
      </c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90"/>
      <c r="AG9" s="227"/>
      <c r="AH9" s="230" t="s">
        <v>81</v>
      </c>
      <c r="AI9" s="231"/>
      <c r="AJ9" s="232"/>
      <c r="AK9" s="129"/>
    </row>
    <row r="10" spans="1:46" ht="15" customHeight="1">
      <c r="A10" s="68"/>
      <c r="B10" s="131" t="s">
        <v>83</v>
      </c>
      <c r="C10" s="133"/>
      <c r="D10" s="224">
        <f>A.概要入力!B9</f>
        <v>0</v>
      </c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90"/>
      <c r="AG10" s="228"/>
      <c r="AH10" s="233"/>
      <c r="AI10" s="234"/>
      <c r="AJ10" s="235"/>
      <c r="AK10" s="129"/>
    </row>
    <row r="11" spans="1:46" ht="15" customHeight="1">
      <c r="A11" s="68"/>
      <c r="B11" s="132" t="s">
        <v>84</v>
      </c>
      <c r="C11" s="134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90"/>
      <c r="AG11" s="229"/>
      <c r="AH11" s="236"/>
      <c r="AI11" s="237"/>
      <c r="AJ11" s="238"/>
      <c r="AK11" s="129"/>
    </row>
    <row r="12" spans="1:46" ht="15" customHeight="1">
      <c r="A12" s="68"/>
      <c r="B12" s="151" t="s">
        <v>93</v>
      </c>
      <c r="C12" s="152"/>
      <c r="D12" s="204">
        <f>A.概要入力!B11</f>
        <v>0</v>
      </c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90"/>
      <c r="AG12" s="153"/>
      <c r="AH12" s="149"/>
      <c r="AI12" s="149"/>
      <c r="AJ12" s="149"/>
      <c r="AK12" s="129"/>
    </row>
    <row r="13" spans="1:46" ht="20.100000000000001" customHeight="1">
      <c r="A13" s="68"/>
      <c r="B13" s="83" t="s">
        <v>29</v>
      </c>
      <c r="C13" s="83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87"/>
      <c r="AG13" s="226"/>
      <c r="AH13" s="226"/>
      <c r="AI13" s="226"/>
      <c r="AJ13" s="226"/>
      <c r="AK13" s="129"/>
    </row>
    <row r="14" spans="1:46" ht="20.100000000000001" customHeight="1">
      <c r="A14" s="68"/>
      <c r="B14" s="85" t="s">
        <v>31</v>
      </c>
      <c r="C14" s="85"/>
      <c r="D14" s="200">
        <f>A.概要入力!B12</f>
        <v>0</v>
      </c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87"/>
      <c r="AG14" s="240" t="s">
        <v>46</v>
      </c>
      <c r="AH14" s="241"/>
      <c r="AI14" s="241"/>
      <c r="AJ14" s="242"/>
      <c r="AK14" s="129"/>
      <c r="AT14" s="145"/>
    </row>
    <row r="15" spans="1:46" ht="12.75" customHeight="1">
      <c r="A15" s="68"/>
      <c r="B15" s="131" t="s">
        <v>83</v>
      </c>
      <c r="C15" s="133"/>
      <c r="D15" s="224">
        <f>A.概要入力!B13</f>
        <v>0</v>
      </c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87"/>
      <c r="AG15" s="121"/>
      <c r="AH15" s="122"/>
      <c r="AI15" s="122"/>
      <c r="AJ15" s="123"/>
      <c r="AK15" s="129"/>
    </row>
    <row r="16" spans="1:46" ht="20.100000000000001" customHeight="1">
      <c r="A16" s="68"/>
      <c r="B16" s="132" t="s">
        <v>85</v>
      </c>
      <c r="C16" s="134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87"/>
      <c r="AG16" s="124"/>
      <c r="AJ16" s="125"/>
      <c r="AK16" s="129"/>
    </row>
    <row r="17" spans="1:39" ht="20.100000000000001" customHeight="1">
      <c r="A17" s="68"/>
      <c r="B17" s="85" t="s">
        <v>32</v>
      </c>
      <c r="C17" s="85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87"/>
      <c r="AG17" s="126"/>
      <c r="AH17" s="127"/>
      <c r="AI17" s="127"/>
      <c r="AJ17" s="128"/>
      <c r="AK17" s="129"/>
    </row>
    <row r="18" spans="1:39" ht="18.75" customHeight="1">
      <c r="A18" s="68"/>
      <c r="B18" s="92"/>
      <c r="C18" s="92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87"/>
      <c r="AF18" s="87"/>
      <c r="AG18" s="87"/>
      <c r="AH18" s="87"/>
      <c r="AI18" s="87"/>
      <c r="AJ18" s="87"/>
      <c r="AK18" s="129"/>
    </row>
    <row r="19" spans="1:39" ht="18.75" customHeight="1">
      <c r="A19" s="68"/>
      <c r="B19" s="94" t="s">
        <v>47</v>
      </c>
      <c r="C19" s="92"/>
      <c r="D19" s="95" t="s">
        <v>96</v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202" t="s">
        <v>47</v>
      </c>
      <c r="S19" s="202"/>
      <c r="T19" s="202"/>
      <c r="U19" s="96"/>
      <c r="V19" s="203">
        <f>A.概要入力!B8</f>
        <v>0</v>
      </c>
      <c r="W19" s="203"/>
      <c r="X19" s="203"/>
      <c r="Y19" s="203"/>
      <c r="Z19" s="203"/>
      <c r="AA19" s="203"/>
      <c r="AB19" s="162"/>
      <c r="AC19" s="162"/>
      <c r="AD19" s="162"/>
      <c r="AE19" s="163"/>
      <c r="AF19" s="163"/>
      <c r="AG19" s="163"/>
      <c r="AH19" s="163"/>
      <c r="AI19" s="163"/>
      <c r="AJ19" s="163"/>
      <c r="AK19" s="129"/>
    </row>
    <row r="20" spans="1:39" ht="18.75" customHeight="1">
      <c r="A20" s="68"/>
      <c r="B20" s="97" t="s">
        <v>34</v>
      </c>
      <c r="C20" s="98"/>
      <c r="D20" s="195" t="s">
        <v>95</v>
      </c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6" t="s">
        <v>35</v>
      </c>
      <c r="S20" s="196"/>
      <c r="T20" s="196"/>
      <c r="U20" s="97"/>
      <c r="V20" s="197">
        <f>A.概要入力!B5</f>
        <v>0</v>
      </c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29"/>
    </row>
    <row r="21" spans="1:39" ht="20.100000000000001" customHeight="1">
      <c r="A21" s="68"/>
      <c r="B21" s="68"/>
      <c r="C21" s="68"/>
      <c r="D21" s="68"/>
      <c r="E21" s="68"/>
      <c r="F21" s="68"/>
      <c r="G21" s="68"/>
      <c r="H21" s="68"/>
      <c r="I21" s="99"/>
      <c r="J21" s="100"/>
      <c r="K21" s="100"/>
      <c r="L21" s="100"/>
      <c r="M21" s="100"/>
      <c r="N21" s="100"/>
      <c r="O21" s="100"/>
      <c r="P21" s="101"/>
      <c r="Q21" s="101"/>
      <c r="R21" s="101"/>
      <c r="S21" s="101"/>
      <c r="T21" s="101"/>
      <c r="U21" s="101"/>
      <c r="V21" s="101"/>
      <c r="W21" s="91"/>
      <c r="X21" s="91"/>
      <c r="Y21" s="102"/>
      <c r="Z21" s="102"/>
      <c r="AA21" s="102"/>
      <c r="AB21" s="102"/>
      <c r="AC21" s="102"/>
      <c r="AD21" s="102"/>
      <c r="AE21" s="102"/>
      <c r="AF21" s="99"/>
      <c r="AG21" s="99"/>
      <c r="AH21" s="99"/>
      <c r="AI21" s="99"/>
      <c r="AJ21" s="91"/>
      <c r="AK21" s="129"/>
    </row>
    <row r="22" spans="1:39" s="50" customFormat="1" ht="19.5" customHeight="1">
      <c r="A22" s="103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30"/>
    </row>
    <row r="23" spans="1:39" s="51" customFormat="1" ht="15" customHeight="1">
      <c r="A23" s="198" t="s">
        <v>48</v>
      </c>
      <c r="B23" s="198" t="s">
        <v>43</v>
      </c>
      <c r="C23" s="198" t="s">
        <v>41</v>
      </c>
      <c r="D23" s="198" t="s">
        <v>49</v>
      </c>
      <c r="E23" s="104"/>
      <c r="F23" s="105"/>
      <c r="G23" s="105"/>
      <c r="H23" s="105"/>
      <c r="I23" s="105"/>
      <c r="J23" s="105"/>
      <c r="K23" s="105"/>
      <c r="L23" s="105"/>
      <c r="M23" s="105"/>
      <c r="N23" s="105"/>
      <c r="O23" s="106" t="s">
        <v>50</v>
      </c>
      <c r="P23" s="107"/>
      <c r="Q23" s="199">
        <f>A.概要入力!B15</f>
        <v>0</v>
      </c>
      <c r="R23" s="199"/>
      <c r="S23" s="199"/>
      <c r="T23" s="199"/>
      <c r="U23" s="199"/>
      <c r="V23" s="199"/>
      <c r="W23" s="171" t="s">
        <v>38</v>
      </c>
      <c r="X23" s="199">
        <f>A.概要入力!D15</f>
        <v>0</v>
      </c>
      <c r="Y23" s="199"/>
      <c r="Z23" s="199"/>
      <c r="AA23" s="199"/>
      <c r="AB23" s="199"/>
      <c r="AC23" s="108"/>
      <c r="AD23" s="105"/>
      <c r="AE23" s="105"/>
      <c r="AF23" s="105"/>
      <c r="AG23" s="105"/>
      <c r="AH23" s="105"/>
      <c r="AI23" s="105"/>
      <c r="AJ23" s="109"/>
      <c r="AK23" s="190" t="s">
        <v>82</v>
      </c>
    </row>
    <row r="24" spans="1:39" s="52" customFormat="1" ht="15" customHeight="1">
      <c r="A24" s="198"/>
      <c r="B24" s="198"/>
      <c r="C24" s="198"/>
      <c r="D24" s="198"/>
      <c r="E24" s="110">
        <f>DAY($Q$23)</f>
        <v>0</v>
      </c>
      <c r="F24" s="110">
        <f>DAY($Q$23+1)</f>
        <v>1</v>
      </c>
      <c r="G24" s="110">
        <f>DAY($Q$23+2)</f>
        <v>2</v>
      </c>
      <c r="H24" s="110">
        <f>DAY($Q$23+3)</f>
        <v>3</v>
      </c>
      <c r="I24" s="110">
        <f>DAY($Q$23+4)</f>
        <v>4</v>
      </c>
      <c r="J24" s="110">
        <f>DAY($Q$23+5)</f>
        <v>5</v>
      </c>
      <c r="K24" s="110">
        <f>DAY($Q$23+6)</f>
        <v>6</v>
      </c>
      <c r="L24" s="110">
        <f>DAY($Q$23+7)</f>
        <v>7</v>
      </c>
      <c r="M24" s="110">
        <f>DAY($Q$23+8)</f>
        <v>8</v>
      </c>
      <c r="N24" s="110">
        <f>DAY($Q$23+9)</f>
        <v>9</v>
      </c>
      <c r="O24" s="110">
        <f>DAY($Q$23+10)</f>
        <v>10</v>
      </c>
      <c r="P24" s="110">
        <f>DAY($Q$23+11)</f>
        <v>11</v>
      </c>
      <c r="Q24" s="110">
        <f>DAY($Q$23+12)</f>
        <v>12</v>
      </c>
      <c r="R24" s="110">
        <f>DAY($Q$23+13)</f>
        <v>13</v>
      </c>
      <c r="S24" s="110">
        <f>DAY($Q$23+14)</f>
        <v>14</v>
      </c>
      <c r="T24" s="110">
        <f>DAY($Q$23+15)</f>
        <v>15</v>
      </c>
      <c r="U24" s="110">
        <f>DAY($Q$23+16)</f>
        <v>16</v>
      </c>
      <c r="V24" s="110">
        <f>DAY($Q$23+17)</f>
        <v>17</v>
      </c>
      <c r="W24" s="110">
        <f>DAY($Q$23+18)</f>
        <v>18</v>
      </c>
      <c r="X24" s="110">
        <f>DAY($Q$23+19)</f>
        <v>19</v>
      </c>
      <c r="Y24" s="110">
        <f>DAY($Q$23+20)</f>
        <v>20</v>
      </c>
      <c r="Z24" s="110">
        <f>DAY($Q$23+21)</f>
        <v>21</v>
      </c>
      <c r="AA24" s="110">
        <f>DAY($Q$23+22)</f>
        <v>22</v>
      </c>
      <c r="AB24" s="110">
        <f>DAY($Q$23+23)</f>
        <v>23</v>
      </c>
      <c r="AC24" s="110">
        <f>DAY($Q$23+24)</f>
        <v>24</v>
      </c>
      <c r="AD24" s="110">
        <f>DAY($Q$23+25)</f>
        <v>25</v>
      </c>
      <c r="AE24" s="110">
        <f>DAY($Q$23+26)</f>
        <v>26</v>
      </c>
      <c r="AF24" s="110">
        <f>DAY($Q$23+27)</f>
        <v>27</v>
      </c>
      <c r="AG24" s="110">
        <f>DAY($Q$23+28)</f>
        <v>28</v>
      </c>
      <c r="AH24" s="110">
        <f>DAY($Q$23+29)</f>
        <v>29</v>
      </c>
      <c r="AI24" s="110">
        <f>IF(DAY($Q$23+30)=E24,"",DAY($Q$23+30))</f>
        <v>30</v>
      </c>
      <c r="AJ24" s="111" t="s">
        <v>51</v>
      </c>
      <c r="AK24" s="191"/>
    </row>
    <row r="25" spans="1:39" ht="27.6" customHeight="1">
      <c r="A25" s="112">
        <v>1</v>
      </c>
      <c r="B25" s="113"/>
      <c r="C25" s="112"/>
      <c r="D25" s="113"/>
      <c r="E25" s="114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6"/>
      <c r="AJ25" s="117">
        <f>SUM(E25:AI25)</f>
        <v>0</v>
      </c>
      <c r="AK25" s="146" t="s">
        <v>116</v>
      </c>
      <c r="AM25" s="48">
        <f>IF(D25="",0,1)</f>
        <v>0</v>
      </c>
    </row>
    <row r="26" spans="1:39" ht="27.6" customHeight="1">
      <c r="A26" s="112">
        <v>2</v>
      </c>
      <c r="B26" s="113"/>
      <c r="C26" s="112"/>
      <c r="D26" s="113"/>
      <c r="E26" s="114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6"/>
      <c r="AJ26" s="117">
        <f t="shared" ref="AJ26:AJ33" si="0">SUM(E26:AI26)</f>
        <v>0</v>
      </c>
      <c r="AK26" s="146"/>
      <c r="AM26" s="48">
        <f t="shared" ref="AM26:AM34" si="1">IF(D26="",0,1)</f>
        <v>0</v>
      </c>
    </row>
    <row r="27" spans="1:39" ht="27.6" customHeight="1">
      <c r="A27" s="112">
        <v>3</v>
      </c>
      <c r="B27" s="113"/>
      <c r="C27" s="112"/>
      <c r="D27" s="113"/>
      <c r="E27" s="114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6"/>
      <c r="AJ27" s="117">
        <f t="shared" si="0"/>
        <v>0</v>
      </c>
      <c r="AK27" s="146"/>
      <c r="AM27" s="48">
        <f t="shared" si="1"/>
        <v>0</v>
      </c>
    </row>
    <row r="28" spans="1:39" ht="27.6" customHeight="1">
      <c r="A28" s="112">
        <v>4</v>
      </c>
      <c r="B28" s="113"/>
      <c r="C28" s="112"/>
      <c r="D28" s="113"/>
      <c r="E28" s="114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6"/>
      <c r="AJ28" s="117">
        <f t="shared" si="0"/>
        <v>0</v>
      </c>
      <c r="AK28" s="146"/>
      <c r="AM28" s="48">
        <f t="shared" si="1"/>
        <v>0</v>
      </c>
    </row>
    <row r="29" spans="1:39" ht="27.6" customHeight="1">
      <c r="A29" s="112">
        <v>5</v>
      </c>
      <c r="B29" s="113"/>
      <c r="C29" s="112"/>
      <c r="D29" s="113"/>
      <c r="E29" s="114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6"/>
      <c r="AJ29" s="117">
        <f t="shared" si="0"/>
        <v>0</v>
      </c>
      <c r="AK29" s="146"/>
      <c r="AM29" s="48">
        <f t="shared" si="1"/>
        <v>0</v>
      </c>
    </row>
    <row r="30" spans="1:39" ht="27.6" customHeight="1">
      <c r="A30" s="112">
        <v>6</v>
      </c>
      <c r="B30" s="113"/>
      <c r="C30" s="112"/>
      <c r="D30" s="113"/>
      <c r="E30" s="114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6"/>
      <c r="AJ30" s="117">
        <f t="shared" si="0"/>
        <v>0</v>
      </c>
      <c r="AK30" s="146"/>
      <c r="AM30" s="48">
        <f t="shared" si="1"/>
        <v>0</v>
      </c>
    </row>
    <row r="31" spans="1:39" ht="27.6" customHeight="1">
      <c r="A31" s="112">
        <v>7</v>
      </c>
      <c r="B31" s="113"/>
      <c r="C31" s="112"/>
      <c r="D31" s="113"/>
      <c r="E31" s="114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6"/>
      <c r="AJ31" s="117">
        <f t="shared" si="0"/>
        <v>0</v>
      </c>
      <c r="AK31" s="146"/>
      <c r="AM31" s="48">
        <f t="shared" si="1"/>
        <v>0</v>
      </c>
    </row>
    <row r="32" spans="1:39" ht="27.6" customHeight="1">
      <c r="A32" s="112">
        <v>8</v>
      </c>
      <c r="B32" s="113"/>
      <c r="C32" s="112"/>
      <c r="D32" s="113"/>
      <c r="E32" s="114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6"/>
      <c r="AJ32" s="117">
        <f t="shared" si="0"/>
        <v>0</v>
      </c>
      <c r="AK32" s="146"/>
      <c r="AM32" s="48">
        <f t="shared" si="1"/>
        <v>0</v>
      </c>
    </row>
    <row r="33" spans="1:46" ht="27.6" customHeight="1">
      <c r="A33" s="112">
        <v>9</v>
      </c>
      <c r="B33" s="113"/>
      <c r="C33" s="112"/>
      <c r="D33" s="113"/>
      <c r="E33" s="114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6"/>
      <c r="AJ33" s="117">
        <f t="shared" si="0"/>
        <v>0</v>
      </c>
      <c r="AK33" s="146"/>
      <c r="AM33" s="48">
        <f t="shared" si="1"/>
        <v>0</v>
      </c>
    </row>
    <row r="34" spans="1:46" ht="27.6" customHeight="1">
      <c r="A34" s="112">
        <v>10</v>
      </c>
      <c r="B34" s="113"/>
      <c r="C34" s="112"/>
      <c r="D34" s="113"/>
      <c r="E34" s="114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6"/>
      <c r="AJ34" s="117">
        <f t="shared" ref="AJ34" si="2">SUM(E34:AI34)</f>
        <v>0</v>
      </c>
      <c r="AK34" s="146"/>
      <c r="AM34" s="48">
        <f t="shared" si="1"/>
        <v>0</v>
      </c>
    </row>
    <row r="35" spans="1:46" ht="27.6" customHeight="1">
      <c r="A35" s="192" t="s">
        <v>113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4"/>
      <c r="AJ35" s="168">
        <f>SUM(AJ25:AJ34)</f>
        <v>0</v>
      </c>
      <c r="AK35" s="169"/>
    </row>
    <row r="36" spans="1:46" ht="27.6" customHeight="1">
      <c r="A36" s="212" t="s">
        <v>91</v>
      </c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4"/>
      <c r="AJ36" s="147">
        <f>AJ35+AJ69</f>
        <v>0</v>
      </c>
      <c r="AK36" s="148">
        <f>COUNTA(AK25:AK34)</f>
        <v>1</v>
      </c>
    </row>
    <row r="37" spans="1:46">
      <c r="A37" s="44"/>
      <c r="B37" s="44" t="s">
        <v>44</v>
      </c>
      <c r="C37" s="45"/>
      <c r="D37" s="46"/>
      <c r="E37" s="46"/>
      <c r="F37" s="46"/>
      <c r="AE37" s="46"/>
      <c r="AF37" s="46"/>
      <c r="AG37" s="46"/>
      <c r="AH37" s="46"/>
      <c r="AI37" s="46"/>
      <c r="AJ37" s="46"/>
      <c r="AK37" s="129"/>
    </row>
    <row r="38" spans="1:46" s="49" customFormat="1" ht="27.95" customHeight="1">
      <c r="A38" s="206" t="s">
        <v>114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129"/>
      <c r="AL38" s="48"/>
    </row>
    <row r="39" spans="1:46" ht="20.100000000000001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9"/>
      <c r="T39" s="69"/>
      <c r="U39" s="69"/>
      <c r="V39" s="69"/>
      <c r="W39" s="69"/>
      <c r="X39" s="69"/>
      <c r="Y39" s="69"/>
      <c r="Z39" s="69"/>
      <c r="AA39" s="69"/>
      <c r="AB39" s="207" t="s">
        <v>23</v>
      </c>
      <c r="AC39" s="207"/>
      <c r="AD39" s="208">
        <f>AD3</f>
        <v>0</v>
      </c>
      <c r="AE39" s="208"/>
      <c r="AF39" s="208"/>
      <c r="AG39" s="208"/>
      <c r="AH39" s="208"/>
      <c r="AI39" s="208"/>
      <c r="AJ39" s="208"/>
      <c r="AK39" s="129"/>
    </row>
    <row r="40" spans="1:46" ht="20.100000000000001" customHeight="1">
      <c r="A40" s="70"/>
      <c r="B40" s="209" t="s">
        <v>95</v>
      </c>
      <c r="C40" s="209"/>
      <c r="D40" s="209"/>
      <c r="E40" s="71" t="s">
        <v>52</v>
      </c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3"/>
      <c r="X40" s="73"/>
      <c r="Y40" s="73"/>
      <c r="Z40" s="74"/>
      <c r="AA40" s="74"/>
      <c r="AB40" s="210" t="s">
        <v>24</v>
      </c>
      <c r="AC40" s="210"/>
      <c r="AD40" s="211">
        <f>AD4</f>
        <v>0</v>
      </c>
      <c r="AE40" s="211"/>
      <c r="AF40" s="211"/>
      <c r="AG40" s="211"/>
      <c r="AH40" s="211"/>
      <c r="AI40" s="211"/>
      <c r="AJ40" s="211"/>
      <c r="AK40" s="129"/>
    </row>
    <row r="41" spans="1:46" ht="24.95" customHeight="1">
      <c r="A41" s="68"/>
      <c r="B41" s="75"/>
      <c r="C41" s="76"/>
      <c r="D41" s="77"/>
      <c r="E41" s="76"/>
      <c r="F41" s="78"/>
      <c r="G41" s="78"/>
      <c r="H41" s="78"/>
      <c r="I41" s="78"/>
      <c r="J41" s="78"/>
      <c r="K41" s="78"/>
      <c r="L41" s="78"/>
      <c r="M41" s="78"/>
      <c r="N41" s="78"/>
      <c r="O41" s="79"/>
      <c r="P41" s="79"/>
      <c r="Q41" s="79"/>
      <c r="R41" s="80"/>
      <c r="S41" s="73"/>
      <c r="T41" s="73"/>
      <c r="U41" s="73"/>
      <c r="V41" s="73"/>
      <c r="W41" s="73"/>
      <c r="X41" s="73"/>
      <c r="Y41" s="73"/>
      <c r="Z41" s="74"/>
      <c r="AA41" s="74"/>
      <c r="AB41" s="74"/>
      <c r="AC41" s="74"/>
      <c r="AD41" s="74"/>
      <c r="AE41" s="74"/>
      <c r="AF41" s="81"/>
      <c r="AG41" s="82"/>
      <c r="AH41" s="82"/>
      <c r="AI41" s="82"/>
      <c r="AJ41" s="82"/>
      <c r="AK41" s="129"/>
    </row>
    <row r="42" spans="1:46" ht="24.95" customHeight="1">
      <c r="A42" s="68"/>
      <c r="B42" s="83" t="s">
        <v>45</v>
      </c>
      <c r="C42" s="84"/>
      <c r="D42" s="197">
        <f>D6</f>
        <v>0</v>
      </c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81"/>
      <c r="AG42" s="82"/>
      <c r="AH42" s="82"/>
      <c r="AI42" s="82"/>
      <c r="AJ42" s="82"/>
      <c r="AK42" s="129"/>
    </row>
    <row r="43" spans="1:46" ht="15" customHeight="1">
      <c r="A43" s="68"/>
      <c r="B43" s="151" t="s">
        <v>93</v>
      </c>
      <c r="C43" s="152"/>
      <c r="D43" s="204">
        <f>D12</f>
        <v>0</v>
      </c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90"/>
      <c r="AG43" s="153"/>
      <c r="AH43" s="156"/>
      <c r="AI43" s="156"/>
      <c r="AJ43" s="156"/>
      <c r="AK43" s="129"/>
    </row>
    <row r="44" spans="1:46" ht="20.100000000000001" customHeight="1">
      <c r="A44" s="68"/>
      <c r="B44" s="83" t="s">
        <v>29</v>
      </c>
      <c r="C44" s="83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87"/>
      <c r="AG44" s="205"/>
      <c r="AH44" s="205"/>
      <c r="AI44" s="205"/>
      <c r="AJ44" s="205"/>
      <c r="AK44" s="129"/>
    </row>
    <row r="45" spans="1:46" ht="20.100000000000001" customHeight="1">
      <c r="A45" s="68"/>
      <c r="B45" s="85" t="s">
        <v>31</v>
      </c>
      <c r="C45" s="85"/>
      <c r="D45" s="200">
        <f>D14</f>
        <v>0</v>
      </c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87"/>
      <c r="AG45" s="201"/>
      <c r="AH45" s="201"/>
      <c r="AI45" s="201"/>
      <c r="AJ45" s="201"/>
      <c r="AK45" s="129"/>
      <c r="AT45" s="145"/>
    </row>
    <row r="46" spans="1:46" ht="18.75" customHeight="1">
      <c r="A46" s="68"/>
      <c r="B46" s="92"/>
      <c r="C46" s="92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87"/>
      <c r="AF46" s="87"/>
      <c r="AG46" s="87"/>
      <c r="AH46" s="87"/>
      <c r="AI46" s="87"/>
      <c r="AJ46" s="87"/>
      <c r="AK46" s="129"/>
    </row>
    <row r="47" spans="1:46" ht="18.75" customHeight="1">
      <c r="A47" s="68"/>
      <c r="B47" s="94" t="s">
        <v>47</v>
      </c>
      <c r="C47" s="92"/>
      <c r="D47" s="95" t="s">
        <v>96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202" t="s">
        <v>47</v>
      </c>
      <c r="S47" s="202"/>
      <c r="T47" s="202"/>
      <c r="U47" s="96"/>
      <c r="V47" s="203">
        <f>V19</f>
        <v>0</v>
      </c>
      <c r="W47" s="203"/>
      <c r="X47" s="203"/>
      <c r="Y47" s="203"/>
      <c r="Z47" s="203"/>
      <c r="AA47" s="203"/>
      <c r="AB47" s="164"/>
      <c r="AC47" s="164"/>
      <c r="AD47" s="164"/>
      <c r="AE47" s="163"/>
      <c r="AF47" s="163"/>
      <c r="AG47" s="163"/>
      <c r="AH47" s="163"/>
      <c r="AI47" s="163"/>
      <c r="AJ47" s="163"/>
      <c r="AK47" s="129"/>
    </row>
    <row r="48" spans="1:46" ht="18.75" customHeight="1">
      <c r="A48" s="68"/>
      <c r="B48" s="155" t="s">
        <v>34</v>
      </c>
      <c r="C48" s="98"/>
      <c r="D48" s="195" t="s">
        <v>95</v>
      </c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6" t="s">
        <v>35</v>
      </c>
      <c r="S48" s="196"/>
      <c r="T48" s="196"/>
      <c r="U48" s="155"/>
      <c r="V48" s="197">
        <f>V20</f>
        <v>0</v>
      </c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29"/>
    </row>
    <row r="49" spans="1:39" ht="20.100000000000001" customHeight="1">
      <c r="A49" s="68"/>
      <c r="B49" s="68"/>
      <c r="C49" s="68"/>
      <c r="D49" s="68"/>
      <c r="E49" s="68"/>
      <c r="F49" s="68"/>
      <c r="G49" s="68"/>
      <c r="H49" s="68"/>
      <c r="I49" s="99"/>
      <c r="J49" s="100"/>
      <c r="K49" s="100"/>
      <c r="L49" s="100"/>
      <c r="M49" s="100"/>
      <c r="N49" s="100"/>
      <c r="O49" s="100"/>
      <c r="P49" s="101"/>
      <c r="Q49" s="101"/>
      <c r="R49" s="101"/>
      <c r="S49" s="101"/>
      <c r="T49" s="101"/>
      <c r="U49" s="101"/>
      <c r="V49" s="101"/>
      <c r="W49" s="91"/>
      <c r="X49" s="91"/>
      <c r="Y49" s="102"/>
      <c r="Z49" s="102"/>
      <c r="AA49" s="102"/>
      <c r="AB49" s="102"/>
      <c r="AC49" s="102"/>
      <c r="AD49" s="102"/>
      <c r="AE49" s="102"/>
      <c r="AF49" s="99"/>
      <c r="AG49" s="99"/>
      <c r="AH49" s="99"/>
      <c r="AI49" s="99"/>
      <c r="AJ49" s="91"/>
      <c r="AK49" s="129"/>
    </row>
    <row r="50" spans="1:39" s="50" customFormat="1" ht="19.5" customHeight="1">
      <c r="A50" s="103" t="s">
        <v>36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30"/>
    </row>
    <row r="51" spans="1:39" s="51" customFormat="1" ht="15" customHeight="1">
      <c r="A51" s="198" t="s">
        <v>39</v>
      </c>
      <c r="B51" s="198" t="s">
        <v>43</v>
      </c>
      <c r="C51" s="198" t="s">
        <v>41</v>
      </c>
      <c r="D51" s="198" t="s">
        <v>49</v>
      </c>
      <c r="E51" s="104"/>
      <c r="F51" s="105"/>
      <c r="G51" s="105"/>
      <c r="H51" s="105"/>
      <c r="I51" s="105"/>
      <c r="J51" s="105"/>
      <c r="K51" s="105"/>
      <c r="L51" s="105"/>
      <c r="M51" s="105"/>
      <c r="N51" s="105"/>
      <c r="O51" s="106" t="s">
        <v>50</v>
      </c>
      <c r="P51" s="107"/>
      <c r="Q51" s="199">
        <f>Q23</f>
        <v>0</v>
      </c>
      <c r="R51" s="199"/>
      <c r="S51" s="199"/>
      <c r="T51" s="199"/>
      <c r="U51" s="199"/>
      <c r="V51" s="199"/>
      <c r="W51" s="171" t="s">
        <v>38</v>
      </c>
      <c r="X51" s="199">
        <f>X23</f>
        <v>0</v>
      </c>
      <c r="Y51" s="199"/>
      <c r="Z51" s="199"/>
      <c r="AA51" s="199"/>
      <c r="AB51" s="199"/>
      <c r="AC51" s="108"/>
      <c r="AD51" s="105"/>
      <c r="AE51" s="105"/>
      <c r="AF51" s="105"/>
      <c r="AG51" s="105"/>
      <c r="AH51" s="105"/>
      <c r="AI51" s="105"/>
      <c r="AJ51" s="109"/>
      <c r="AK51" s="190" t="s">
        <v>82</v>
      </c>
    </row>
    <row r="52" spans="1:39" s="52" customFormat="1" ht="15" customHeight="1">
      <c r="A52" s="198"/>
      <c r="B52" s="198"/>
      <c r="C52" s="198"/>
      <c r="D52" s="198"/>
      <c r="E52" s="110">
        <f>DAY($Q$23)</f>
        <v>0</v>
      </c>
      <c r="F52" s="110">
        <f>DAY($Q$23+1)</f>
        <v>1</v>
      </c>
      <c r="G52" s="110">
        <f>DAY($Q$23+2)</f>
        <v>2</v>
      </c>
      <c r="H52" s="110">
        <f>DAY($Q$23+3)</f>
        <v>3</v>
      </c>
      <c r="I52" s="110">
        <f>DAY($Q$23+4)</f>
        <v>4</v>
      </c>
      <c r="J52" s="110">
        <f>DAY($Q$23+5)</f>
        <v>5</v>
      </c>
      <c r="K52" s="110">
        <f>DAY($Q$23+6)</f>
        <v>6</v>
      </c>
      <c r="L52" s="110">
        <f>DAY($Q$23+7)</f>
        <v>7</v>
      </c>
      <c r="M52" s="110">
        <f>DAY($Q$23+8)</f>
        <v>8</v>
      </c>
      <c r="N52" s="110">
        <f>DAY($Q$23+9)</f>
        <v>9</v>
      </c>
      <c r="O52" s="110">
        <f>DAY($Q$23+10)</f>
        <v>10</v>
      </c>
      <c r="P52" s="110">
        <f>DAY($Q$23+11)</f>
        <v>11</v>
      </c>
      <c r="Q52" s="110">
        <f>DAY($Q$23+12)</f>
        <v>12</v>
      </c>
      <c r="R52" s="110">
        <f>DAY($Q$23+13)</f>
        <v>13</v>
      </c>
      <c r="S52" s="110">
        <f>DAY($Q$23+14)</f>
        <v>14</v>
      </c>
      <c r="T52" s="110">
        <f>DAY($Q$23+15)</f>
        <v>15</v>
      </c>
      <c r="U52" s="110">
        <f>DAY($Q$23+16)</f>
        <v>16</v>
      </c>
      <c r="V52" s="110">
        <f>DAY($Q$23+17)</f>
        <v>17</v>
      </c>
      <c r="W52" s="110">
        <f>DAY($Q$23+18)</f>
        <v>18</v>
      </c>
      <c r="X52" s="110">
        <f>DAY($Q$23+19)</f>
        <v>19</v>
      </c>
      <c r="Y52" s="110">
        <f>DAY($Q$23+20)</f>
        <v>20</v>
      </c>
      <c r="Z52" s="110">
        <f>DAY($Q$23+21)</f>
        <v>21</v>
      </c>
      <c r="AA52" s="110">
        <f>DAY($Q$23+22)</f>
        <v>22</v>
      </c>
      <c r="AB52" s="110">
        <f>DAY($Q$23+23)</f>
        <v>23</v>
      </c>
      <c r="AC52" s="110">
        <f>DAY($Q$23+24)</f>
        <v>24</v>
      </c>
      <c r="AD52" s="110">
        <f>DAY($Q$23+25)</f>
        <v>25</v>
      </c>
      <c r="AE52" s="110">
        <f>DAY($Q$23+26)</f>
        <v>26</v>
      </c>
      <c r="AF52" s="110">
        <f>DAY($Q$23+27)</f>
        <v>27</v>
      </c>
      <c r="AG52" s="110">
        <f>DAY($Q$23+28)</f>
        <v>28</v>
      </c>
      <c r="AH52" s="110">
        <f>DAY($Q$23+29)</f>
        <v>29</v>
      </c>
      <c r="AI52" s="110">
        <f>IF(DAY($Q$23+30)=E52,"",DAY($Q$23+30))</f>
        <v>30</v>
      </c>
      <c r="AJ52" s="111" t="s">
        <v>51</v>
      </c>
      <c r="AK52" s="191"/>
    </row>
    <row r="53" spans="1:39" ht="27.6" customHeight="1">
      <c r="A53" s="112">
        <v>11</v>
      </c>
      <c r="B53" s="113"/>
      <c r="C53" s="112"/>
      <c r="D53" s="113"/>
      <c r="E53" s="114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6"/>
      <c r="AJ53" s="117">
        <f>SUM(E53:AI53)</f>
        <v>0</v>
      </c>
      <c r="AK53" s="146" t="s">
        <v>116</v>
      </c>
      <c r="AM53" s="48">
        <f>IF(D53="",0,1)</f>
        <v>0</v>
      </c>
    </row>
    <row r="54" spans="1:39" ht="27.6" customHeight="1">
      <c r="A54" s="112">
        <v>12</v>
      </c>
      <c r="B54" s="113"/>
      <c r="C54" s="112"/>
      <c r="D54" s="113"/>
      <c r="E54" s="114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6"/>
      <c r="AJ54" s="117">
        <f t="shared" ref="AJ54:AJ68" si="3">SUM(E54:AI54)</f>
        <v>0</v>
      </c>
      <c r="AK54" s="146"/>
      <c r="AM54" s="48">
        <f t="shared" ref="AM54:AM68" si="4">IF(D54="",0,1)</f>
        <v>0</v>
      </c>
    </row>
    <row r="55" spans="1:39" ht="27.6" customHeight="1">
      <c r="A55" s="112">
        <v>13</v>
      </c>
      <c r="B55" s="113"/>
      <c r="C55" s="112"/>
      <c r="D55" s="113"/>
      <c r="E55" s="114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6"/>
      <c r="AJ55" s="117">
        <f t="shared" si="3"/>
        <v>0</v>
      </c>
      <c r="AK55" s="146"/>
      <c r="AM55" s="48">
        <f t="shared" si="4"/>
        <v>0</v>
      </c>
    </row>
    <row r="56" spans="1:39" ht="27.6" customHeight="1">
      <c r="A56" s="112">
        <v>14</v>
      </c>
      <c r="B56" s="113"/>
      <c r="C56" s="112"/>
      <c r="D56" s="113"/>
      <c r="E56" s="114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6"/>
      <c r="AJ56" s="117">
        <f t="shared" si="3"/>
        <v>0</v>
      </c>
      <c r="AK56" s="146"/>
      <c r="AM56" s="48">
        <f t="shared" si="4"/>
        <v>0</v>
      </c>
    </row>
    <row r="57" spans="1:39" ht="27.6" customHeight="1">
      <c r="A57" s="112">
        <v>15</v>
      </c>
      <c r="B57" s="113"/>
      <c r="C57" s="112"/>
      <c r="D57" s="113"/>
      <c r="E57" s="114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6"/>
      <c r="AJ57" s="117">
        <f t="shared" si="3"/>
        <v>0</v>
      </c>
      <c r="AK57" s="146"/>
      <c r="AM57" s="48">
        <f t="shared" si="4"/>
        <v>0</v>
      </c>
    </row>
    <row r="58" spans="1:39" ht="27.6" customHeight="1">
      <c r="A58" s="112">
        <v>16</v>
      </c>
      <c r="B58" s="113"/>
      <c r="C58" s="112"/>
      <c r="D58" s="113"/>
      <c r="E58" s="114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6"/>
      <c r="AJ58" s="117">
        <f t="shared" si="3"/>
        <v>0</v>
      </c>
      <c r="AK58" s="146"/>
      <c r="AM58" s="48">
        <f t="shared" si="4"/>
        <v>0</v>
      </c>
    </row>
    <row r="59" spans="1:39" ht="27.6" customHeight="1">
      <c r="A59" s="112">
        <v>17</v>
      </c>
      <c r="B59" s="113"/>
      <c r="C59" s="112"/>
      <c r="D59" s="113"/>
      <c r="E59" s="114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6"/>
      <c r="AJ59" s="117">
        <f t="shared" si="3"/>
        <v>0</v>
      </c>
      <c r="AK59" s="146"/>
      <c r="AM59" s="48">
        <f t="shared" si="4"/>
        <v>0</v>
      </c>
    </row>
    <row r="60" spans="1:39" ht="27.6" customHeight="1">
      <c r="A60" s="112">
        <v>18</v>
      </c>
      <c r="B60" s="113"/>
      <c r="C60" s="112"/>
      <c r="D60" s="113"/>
      <c r="E60" s="114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6"/>
      <c r="AJ60" s="117">
        <f t="shared" si="3"/>
        <v>0</v>
      </c>
      <c r="AK60" s="146"/>
      <c r="AM60" s="48">
        <f t="shared" si="4"/>
        <v>0</v>
      </c>
    </row>
    <row r="61" spans="1:39" ht="27.6" customHeight="1">
      <c r="A61" s="112">
        <v>19</v>
      </c>
      <c r="B61" s="113"/>
      <c r="C61" s="112"/>
      <c r="D61" s="113"/>
      <c r="E61" s="114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6"/>
      <c r="AJ61" s="117">
        <f t="shared" si="3"/>
        <v>0</v>
      </c>
      <c r="AK61" s="146"/>
      <c r="AM61" s="48">
        <f t="shared" si="4"/>
        <v>0</v>
      </c>
    </row>
    <row r="62" spans="1:39" ht="27.6" customHeight="1">
      <c r="A62" s="112">
        <v>20</v>
      </c>
      <c r="B62" s="113"/>
      <c r="C62" s="112"/>
      <c r="D62" s="113"/>
      <c r="E62" s="114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6"/>
      <c r="AJ62" s="117">
        <f t="shared" si="3"/>
        <v>0</v>
      </c>
      <c r="AK62" s="146"/>
      <c r="AM62" s="48">
        <f t="shared" si="4"/>
        <v>0</v>
      </c>
    </row>
    <row r="63" spans="1:39" ht="27.6" customHeight="1">
      <c r="A63" s="112">
        <v>21</v>
      </c>
      <c r="B63" s="113"/>
      <c r="C63" s="112"/>
      <c r="D63" s="113"/>
      <c r="E63" s="114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6"/>
      <c r="AJ63" s="117">
        <f t="shared" si="3"/>
        <v>0</v>
      </c>
      <c r="AK63" s="146"/>
      <c r="AM63" s="48">
        <f t="shared" si="4"/>
        <v>0</v>
      </c>
    </row>
    <row r="64" spans="1:39" ht="27.6" customHeight="1">
      <c r="A64" s="112">
        <v>22</v>
      </c>
      <c r="B64" s="113"/>
      <c r="C64" s="112"/>
      <c r="D64" s="113"/>
      <c r="E64" s="114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6"/>
      <c r="AJ64" s="117">
        <f t="shared" si="3"/>
        <v>0</v>
      </c>
      <c r="AK64" s="146"/>
      <c r="AM64" s="48">
        <f t="shared" si="4"/>
        <v>0</v>
      </c>
    </row>
    <row r="65" spans="1:39" ht="27.6" customHeight="1">
      <c r="A65" s="112">
        <v>23</v>
      </c>
      <c r="B65" s="113"/>
      <c r="C65" s="112"/>
      <c r="D65" s="113"/>
      <c r="E65" s="114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6"/>
      <c r="AJ65" s="117">
        <f t="shared" si="3"/>
        <v>0</v>
      </c>
      <c r="AK65" s="146"/>
      <c r="AM65" s="48">
        <f t="shared" si="4"/>
        <v>0</v>
      </c>
    </row>
    <row r="66" spans="1:39" ht="27.6" customHeight="1">
      <c r="A66" s="112">
        <v>24</v>
      </c>
      <c r="B66" s="113"/>
      <c r="C66" s="112"/>
      <c r="D66" s="113"/>
      <c r="E66" s="114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6"/>
      <c r="AJ66" s="117">
        <f t="shared" si="3"/>
        <v>0</v>
      </c>
      <c r="AK66" s="146"/>
      <c r="AM66" s="48">
        <f t="shared" si="4"/>
        <v>0</v>
      </c>
    </row>
    <row r="67" spans="1:39" ht="27.6" customHeight="1">
      <c r="A67" s="112">
        <v>25</v>
      </c>
      <c r="B67" s="113"/>
      <c r="C67" s="112"/>
      <c r="D67" s="113"/>
      <c r="E67" s="114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6"/>
      <c r="AJ67" s="117">
        <f t="shared" si="3"/>
        <v>0</v>
      </c>
      <c r="AK67" s="146"/>
      <c r="AM67" s="48">
        <f t="shared" si="4"/>
        <v>0</v>
      </c>
    </row>
    <row r="68" spans="1:39" ht="27.6" customHeight="1">
      <c r="A68" s="112">
        <v>26</v>
      </c>
      <c r="B68" s="113"/>
      <c r="C68" s="112"/>
      <c r="D68" s="113"/>
      <c r="E68" s="114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6"/>
      <c r="AJ68" s="117">
        <f t="shared" si="3"/>
        <v>0</v>
      </c>
      <c r="AK68" s="146"/>
      <c r="AM68" s="48">
        <f t="shared" si="4"/>
        <v>0</v>
      </c>
    </row>
    <row r="69" spans="1:39" ht="27.6" customHeight="1">
      <c r="A69" s="192" t="s">
        <v>113</v>
      </c>
      <c r="B69" s="193"/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3"/>
      <c r="AI69" s="194"/>
      <c r="AJ69" s="168">
        <f>SUM(AJ53:AJ68)</f>
        <v>0</v>
      </c>
      <c r="AK69" s="169"/>
      <c r="AM69" s="48">
        <f>SUM(AM53:AM68,AM25:AM34)</f>
        <v>0</v>
      </c>
    </row>
  </sheetData>
  <mergeCells count="59">
    <mergeCell ref="D12:AE13"/>
    <mergeCell ref="AK23:AK24"/>
    <mergeCell ref="D10:AE11"/>
    <mergeCell ref="D15:AE16"/>
    <mergeCell ref="AG13:AJ13"/>
    <mergeCell ref="AG9:AG11"/>
    <mergeCell ref="AH9:AJ11"/>
    <mergeCell ref="D17:AE17"/>
    <mergeCell ref="R19:T19"/>
    <mergeCell ref="V19:AA19"/>
    <mergeCell ref="D20:Q20"/>
    <mergeCell ref="R20:T20"/>
    <mergeCell ref="V20:AJ20"/>
    <mergeCell ref="D14:AE14"/>
    <mergeCell ref="AG14:AJ14"/>
    <mergeCell ref="D6:AE6"/>
    <mergeCell ref="D7:AE7"/>
    <mergeCell ref="D9:AE9"/>
    <mergeCell ref="A2:AJ2"/>
    <mergeCell ref="AD3:AJ3"/>
    <mergeCell ref="B4:D4"/>
    <mergeCell ref="AD4:AJ4"/>
    <mergeCell ref="D8:AE8"/>
    <mergeCell ref="AG7:AG8"/>
    <mergeCell ref="AH7:AJ8"/>
    <mergeCell ref="AA3:AC3"/>
    <mergeCell ref="AA4:AC4"/>
    <mergeCell ref="A36:AI36"/>
    <mergeCell ref="A23:A24"/>
    <mergeCell ref="B23:B24"/>
    <mergeCell ref="C23:C24"/>
    <mergeCell ref="D23:D24"/>
    <mergeCell ref="Q23:V23"/>
    <mergeCell ref="X23:AB23"/>
    <mergeCell ref="D43:AE44"/>
    <mergeCell ref="AG44:AJ44"/>
    <mergeCell ref="D42:AE42"/>
    <mergeCell ref="A38:AJ38"/>
    <mergeCell ref="AB39:AC39"/>
    <mergeCell ref="AD39:AJ39"/>
    <mergeCell ref="B40:D40"/>
    <mergeCell ref="AB40:AC40"/>
    <mergeCell ref="AD40:AJ40"/>
    <mergeCell ref="AK51:AK52"/>
    <mergeCell ref="A35:AI35"/>
    <mergeCell ref="A69:AI69"/>
    <mergeCell ref="D48:Q48"/>
    <mergeCell ref="R48:T48"/>
    <mergeCell ref="V48:AJ48"/>
    <mergeCell ref="A51:A52"/>
    <mergeCell ref="B51:B52"/>
    <mergeCell ref="C51:C52"/>
    <mergeCell ref="D51:D52"/>
    <mergeCell ref="Q51:V51"/>
    <mergeCell ref="X51:AB51"/>
    <mergeCell ref="D45:AE45"/>
    <mergeCell ref="AG45:AJ45"/>
    <mergeCell ref="R47:T47"/>
    <mergeCell ref="V47:AA47"/>
  </mergeCells>
  <phoneticPr fontId="2"/>
  <dataValidations count="1">
    <dataValidation type="list" allowBlank="1" showInputMessage="1" showErrorMessage="1" sqref="AG7:AG9 AK25:AK35 AK53:AK69" xr:uid="{00000000-0002-0000-0100-000000000000}">
      <formula1>"　,○"</formula1>
    </dataValidation>
  </dataValidations>
  <printOptions horizontalCentered="1"/>
  <pageMargins left="0.27559055118110237" right="0.27559055118110237" top="0.31496062992125984" bottom="0.35433070866141736" header="0.19685039370078741" footer="0.19685039370078741"/>
  <pageSetup paperSize="9" scale="76" orientation="landscape" r:id="rId1"/>
  <headerFooter>
    <oddFooter>&amp;C&amp;P/&amp;N</oddFooter>
  </headerFooter>
  <rowBreaks count="1" manualBreakCount="1">
    <brk id="36" max="3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O37"/>
  <sheetViews>
    <sheetView showGridLines="0" showZeros="0" view="pageBreakPreview" zoomScaleNormal="100" zoomScaleSheetLayoutView="100" zoomScalePageLayoutView="95" workbookViewId="0"/>
  </sheetViews>
  <sheetFormatPr defaultRowHeight="18.75"/>
  <cols>
    <col min="1" max="1" width="4.125" style="24" customWidth="1"/>
    <col min="2" max="2" width="1.875" style="24" customWidth="1"/>
    <col min="3" max="3" width="11.875" style="24" customWidth="1"/>
    <col min="4" max="4" width="4.125" style="24" customWidth="1"/>
    <col min="5" max="5" width="13.375" style="24" customWidth="1"/>
    <col min="6" max="14" width="2.125" style="24" customWidth="1"/>
    <col min="15" max="15" width="1.5" style="24" customWidth="1"/>
    <col min="16" max="16" width="4.5" style="24" customWidth="1"/>
    <col min="17" max="20" width="2.125" style="24" customWidth="1"/>
    <col min="21" max="21" width="2.25" style="24" customWidth="1"/>
    <col min="22" max="24" width="2.125" style="24" customWidth="1"/>
    <col min="25" max="25" width="2" style="24" customWidth="1"/>
    <col min="26" max="36" width="2.125" style="24" customWidth="1"/>
    <col min="37" max="37" width="2" style="24" customWidth="1"/>
    <col min="38" max="16384" width="9" style="24"/>
  </cols>
  <sheetData>
    <row r="1" spans="1:37" s="21" customFormat="1" ht="13.5">
      <c r="A1" s="20"/>
      <c r="B1" s="20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</row>
    <row r="2" spans="1:37" s="23" customFormat="1" ht="30" customHeight="1">
      <c r="A2" s="302" t="s">
        <v>55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</row>
    <row r="3" spans="1:37" ht="20.100000000000001" customHeight="1">
      <c r="T3" s="25"/>
      <c r="U3" s="25"/>
      <c r="X3" s="303" t="s">
        <v>23</v>
      </c>
      <c r="Y3" s="303"/>
      <c r="Z3" s="303"/>
      <c r="AA3" s="303"/>
      <c r="AB3" s="304">
        <f>A.概要入力!B4</f>
        <v>0</v>
      </c>
      <c r="AC3" s="304"/>
      <c r="AD3" s="304"/>
      <c r="AE3" s="304"/>
      <c r="AF3" s="304"/>
      <c r="AG3" s="304"/>
      <c r="AH3" s="304"/>
      <c r="AI3" s="304"/>
      <c r="AJ3" s="304"/>
      <c r="AK3" s="304"/>
    </row>
    <row r="4" spans="1:37" ht="20.100000000000001" customHeight="1">
      <c r="A4" s="56"/>
      <c r="B4" s="305" t="s">
        <v>56</v>
      </c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26"/>
      <c r="W4" s="26"/>
      <c r="X4" s="306" t="s">
        <v>24</v>
      </c>
      <c r="Y4" s="306"/>
      <c r="Z4" s="306"/>
      <c r="AA4" s="306"/>
      <c r="AB4" s="307">
        <f>B.日別報告様式!AD4</f>
        <v>0</v>
      </c>
      <c r="AC4" s="307"/>
      <c r="AD4" s="307"/>
      <c r="AE4" s="307"/>
      <c r="AF4" s="307"/>
      <c r="AG4" s="307"/>
      <c r="AH4" s="307"/>
      <c r="AI4" s="307"/>
      <c r="AJ4" s="307"/>
      <c r="AK4" s="307"/>
    </row>
    <row r="5" spans="1:37" ht="24.95" customHeight="1"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8"/>
      <c r="Q5" s="28"/>
      <c r="R5" s="29"/>
      <c r="T5" s="26"/>
      <c r="U5" s="26"/>
      <c r="V5" s="26"/>
      <c r="W5" s="26"/>
      <c r="X5" s="26"/>
      <c r="Y5" s="26"/>
      <c r="Z5" s="26"/>
      <c r="AA5" s="30"/>
      <c r="AB5" s="30"/>
      <c r="AC5" s="31"/>
      <c r="AD5" s="31"/>
      <c r="AE5" s="31"/>
      <c r="AF5" s="31"/>
      <c r="AG5" s="31"/>
      <c r="AH5" s="31"/>
      <c r="AI5" s="31"/>
      <c r="AJ5" s="31"/>
      <c r="AK5" s="31"/>
    </row>
    <row r="6" spans="1:37" ht="18.95" customHeight="1">
      <c r="B6" s="295" t="s">
        <v>25</v>
      </c>
      <c r="C6" s="295"/>
      <c r="D6" s="32"/>
      <c r="E6" s="301">
        <f>A.概要入力!B5</f>
        <v>0</v>
      </c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119"/>
      <c r="Z6" s="119"/>
      <c r="AA6" s="135"/>
      <c r="AB6" s="135"/>
      <c r="AC6" s="308" t="str">
        <f>IF(A.概要入力!B18="","","〇")</f>
        <v/>
      </c>
      <c r="AD6" s="309"/>
      <c r="AE6" s="217" t="s">
        <v>86</v>
      </c>
      <c r="AF6" s="314"/>
      <c r="AG6" s="314"/>
      <c r="AH6" s="314"/>
      <c r="AI6" s="314"/>
      <c r="AJ6" s="315"/>
      <c r="AK6" s="135"/>
    </row>
    <row r="7" spans="1:37" ht="18.95" customHeight="1">
      <c r="B7" s="289" t="s">
        <v>26</v>
      </c>
      <c r="C7" s="289"/>
      <c r="D7" s="57"/>
      <c r="E7" s="298">
        <f>A.概要入力!B6</f>
        <v>0</v>
      </c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119"/>
      <c r="Z7" s="119"/>
      <c r="AA7" s="135"/>
      <c r="AB7" s="135"/>
      <c r="AC7" s="310"/>
      <c r="AD7" s="311"/>
      <c r="AE7" s="316"/>
      <c r="AF7" s="317"/>
      <c r="AG7" s="318"/>
      <c r="AH7" s="317"/>
      <c r="AI7" s="317"/>
      <c r="AJ7" s="319"/>
      <c r="AK7" s="135"/>
    </row>
    <row r="8" spans="1:37" ht="18.95" customHeight="1">
      <c r="B8" s="289" t="s">
        <v>27</v>
      </c>
      <c r="C8" s="289"/>
      <c r="D8" s="57"/>
      <c r="E8" s="298">
        <f>A.概要入力!B7</f>
        <v>0</v>
      </c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119"/>
      <c r="Z8" s="119"/>
      <c r="AA8" s="37"/>
      <c r="AB8" s="37"/>
      <c r="AC8" s="312"/>
      <c r="AD8" s="313"/>
      <c r="AE8" s="320"/>
      <c r="AF8" s="321"/>
      <c r="AG8" s="322"/>
      <c r="AH8" s="321"/>
      <c r="AI8" s="321"/>
      <c r="AJ8" s="323"/>
      <c r="AK8" s="37"/>
    </row>
    <row r="9" spans="1:37" ht="24.95" customHeight="1">
      <c r="B9" s="296" t="s">
        <v>28</v>
      </c>
      <c r="C9" s="296"/>
      <c r="D9" s="33"/>
      <c r="E9" s="298">
        <f>A.概要入力!B8</f>
        <v>0</v>
      </c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119"/>
      <c r="Z9" s="119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</row>
    <row r="10" spans="1:37" ht="12.6" customHeight="1">
      <c r="B10" s="299" t="s">
        <v>94</v>
      </c>
      <c r="C10" s="299"/>
      <c r="D10" s="154"/>
      <c r="E10" s="300">
        <f>A.概要入力!B11</f>
        <v>0</v>
      </c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</row>
    <row r="11" spans="1:37" ht="12.6" customHeight="1">
      <c r="B11" s="295" t="s">
        <v>29</v>
      </c>
      <c r="C11" s="295"/>
      <c r="D11" s="150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301"/>
      <c r="AA11" s="135"/>
      <c r="AB11" s="135"/>
      <c r="AC11" s="290" t="s">
        <v>30</v>
      </c>
      <c r="AD11" s="291"/>
      <c r="AE11" s="291"/>
      <c r="AF11" s="291"/>
      <c r="AG11" s="291"/>
      <c r="AH11" s="291"/>
      <c r="AI11" s="291"/>
      <c r="AJ11" s="291"/>
      <c r="AK11" s="292"/>
    </row>
    <row r="12" spans="1:37" ht="20.100000000000001" customHeight="1">
      <c r="B12" s="289" t="s">
        <v>31</v>
      </c>
      <c r="C12" s="289"/>
      <c r="D12" s="57"/>
      <c r="E12" s="298">
        <f>A.概要入力!B12</f>
        <v>0</v>
      </c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119"/>
      <c r="Z12" s="119"/>
      <c r="AA12" s="135"/>
      <c r="AB12" s="135"/>
      <c r="AC12" s="136"/>
      <c r="AD12" s="137"/>
      <c r="AE12" s="138"/>
      <c r="AF12" s="138"/>
      <c r="AG12" s="139"/>
      <c r="AH12" s="139"/>
      <c r="AI12" s="139"/>
      <c r="AJ12" s="137"/>
      <c r="AK12" s="140"/>
    </row>
    <row r="13" spans="1:37" ht="20.100000000000001" customHeight="1">
      <c r="B13" s="289" t="s">
        <v>32</v>
      </c>
      <c r="C13" s="289"/>
      <c r="D13" s="57"/>
      <c r="E13" s="298">
        <f>B.日別報告様式!D17</f>
        <v>0</v>
      </c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119"/>
      <c r="Z13" s="119"/>
      <c r="AA13" s="135"/>
      <c r="AB13" s="135"/>
      <c r="AC13" s="126"/>
      <c r="AD13" s="127"/>
      <c r="AE13" s="141"/>
      <c r="AF13" s="141"/>
      <c r="AG13" s="142"/>
      <c r="AH13" s="142"/>
      <c r="AI13" s="142"/>
      <c r="AJ13" s="293"/>
      <c r="AK13" s="294"/>
    </row>
    <row r="14" spans="1:37" ht="21" customHeight="1">
      <c r="C14" s="36"/>
      <c r="D14" s="36"/>
      <c r="E14" s="60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2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</row>
    <row r="15" spans="1:37" ht="18" customHeight="1">
      <c r="B15" s="279" t="s">
        <v>33</v>
      </c>
      <c r="C15" s="280"/>
      <c r="D15" s="36"/>
      <c r="E15" s="281" t="str">
        <f>B.日別報告様式!D19</f>
        <v>51-00295</v>
      </c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2" t="s">
        <v>33</v>
      </c>
      <c r="Q15" s="282"/>
      <c r="R15" s="282"/>
      <c r="S15" s="282"/>
      <c r="T15" s="282"/>
      <c r="U15" s="282"/>
      <c r="V15" s="282"/>
      <c r="W15" s="66"/>
      <c r="X15" s="281">
        <f>A.概要入力!B8</f>
        <v>0</v>
      </c>
      <c r="Y15" s="281"/>
      <c r="Z15" s="281"/>
      <c r="AA15" s="281"/>
      <c r="AB15" s="281"/>
      <c r="AC15" s="281"/>
      <c r="AD15" s="283"/>
      <c r="AE15" s="283"/>
      <c r="AF15" s="283"/>
      <c r="AG15" s="283"/>
      <c r="AH15" s="283"/>
      <c r="AI15" s="283"/>
      <c r="AJ15" s="283"/>
      <c r="AK15" s="283"/>
    </row>
    <row r="16" spans="1:37" ht="18" customHeight="1">
      <c r="B16" s="284" t="s">
        <v>34</v>
      </c>
      <c r="C16" s="285"/>
      <c r="D16" s="64"/>
      <c r="E16" s="286" t="str">
        <f>B.日別報告様式!D20</f>
        <v>萩原建設工業株式会社</v>
      </c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7" t="s">
        <v>35</v>
      </c>
      <c r="Q16" s="287"/>
      <c r="R16" s="287"/>
      <c r="S16" s="287"/>
      <c r="T16" s="287"/>
      <c r="U16" s="287"/>
      <c r="V16" s="287"/>
      <c r="W16" s="67"/>
      <c r="X16" s="286">
        <f>A.概要入力!B5</f>
        <v>0</v>
      </c>
      <c r="Y16" s="286"/>
      <c r="Z16" s="286"/>
      <c r="AA16" s="286"/>
      <c r="AB16" s="286"/>
      <c r="AC16" s="286"/>
      <c r="AD16" s="288"/>
      <c r="AE16" s="288"/>
      <c r="AF16" s="288"/>
      <c r="AG16" s="288"/>
      <c r="AH16" s="288"/>
      <c r="AI16" s="288"/>
      <c r="AJ16" s="288"/>
      <c r="AK16" s="288"/>
    </row>
    <row r="17" spans="1:41" ht="21" customHeight="1">
      <c r="J17" s="34"/>
      <c r="K17" s="38"/>
      <c r="L17" s="38"/>
      <c r="M17" s="38"/>
      <c r="N17" s="38"/>
      <c r="O17" s="38"/>
      <c r="P17" s="38"/>
      <c r="Q17" s="39"/>
      <c r="R17" s="39"/>
      <c r="S17" s="39"/>
      <c r="T17" s="39"/>
      <c r="U17" s="39"/>
      <c r="V17" s="35"/>
      <c r="W17" s="35"/>
      <c r="X17" s="35"/>
      <c r="Y17" s="40"/>
      <c r="Z17" s="40"/>
      <c r="AA17" s="40"/>
      <c r="AB17" s="40"/>
      <c r="AC17" s="40"/>
      <c r="AD17" s="40"/>
      <c r="AE17" s="40"/>
      <c r="AF17" s="40"/>
      <c r="AG17" s="34"/>
      <c r="AH17" s="34"/>
      <c r="AI17" s="34"/>
      <c r="AJ17" s="34"/>
      <c r="AK17" s="35"/>
    </row>
    <row r="18" spans="1:41" s="21" customFormat="1" ht="25.5" customHeight="1">
      <c r="B18" s="21" t="s">
        <v>36</v>
      </c>
      <c r="I18" s="262" t="s">
        <v>37</v>
      </c>
      <c r="J18" s="262"/>
      <c r="K18" s="262"/>
      <c r="L18" s="262"/>
      <c r="M18" s="263">
        <f>B.日別報告様式!Q23</f>
        <v>0</v>
      </c>
      <c r="N18" s="263"/>
      <c r="O18" s="263"/>
      <c r="P18" s="263"/>
      <c r="Q18" s="263"/>
      <c r="R18" s="263"/>
      <c r="S18" s="263"/>
      <c r="T18" s="263"/>
      <c r="U18" s="263"/>
      <c r="V18" s="263"/>
      <c r="W18" s="41" t="s">
        <v>57</v>
      </c>
      <c r="X18" s="58"/>
      <c r="Y18" s="263">
        <f>B.日別報告様式!X23</f>
        <v>0</v>
      </c>
      <c r="Z18" s="263"/>
      <c r="AA18" s="263"/>
      <c r="AB18" s="263"/>
      <c r="AC18" s="263"/>
      <c r="AD18" s="263"/>
      <c r="AE18" s="263"/>
      <c r="AF18" s="263"/>
      <c r="AG18" s="263"/>
      <c r="AH18" s="263"/>
      <c r="AM18" s="297"/>
      <c r="AN18" s="297"/>
      <c r="AO18" s="297"/>
    </row>
    <row r="19" spans="1:41" s="42" customFormat="1" ht="15" customHeight="1">
      <c r="A19" s="264" t="s">
        <v>58</v>
      </c>
      <c r="B19" s="265" t="s">
        <v>40</v>
      </c>
      <c r="C19" s="265"/>
      <c r="D19" s="264" t="s">
        <v>59</v>
      </c>
      <c r="E19" s="266" t="s">
        <v>42</v>
      </c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8"/>
      <c r="Z19" s="272" t="s">
        <v>60</v>
      </c>
      <c r="AA19" s="273"/>
      <c r="AB19" s="273"/>
      <c r="AC19" s="273"/>
      <c r="AD19" s="273"/>
      <c r="AE19" s="274"/>
      <c r="AF19" s="278" t="s">
        <v>61</v>
      </c>
      <c r="AG19" s="278"/>
      <c r="AH19" s="278"/>
      <c r="AI19" s="278"/>
      <c r="AJ19" s="278"/>
      <c r="AK19" s="278"/>
    </row>
    <row r="20" spans="1:41" s="43" customFormat="1" ht="15" customHeight="1">
      <c r="A20" s="264"/>
      <c r="B20" s="265"/>
      <c r="C20" s="265"/>
      <c r="D20" s="264"/>
      <c r="E20" s="269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1"/>
      <c r="Z20" s="275"/>
      <c r="AA20" s="276"/>
      <c r="AB20" s="276"/>
      <c r="AC20" s="276"/>
      <c r="AD20" s="276"/>
      <c r="AE20" s="277"/>
      <c r="AF20" s="278"/>
      <c r="AG20" s="278"/>
      <c r="AH20" s="278"/>
      <c r="AI20" s="278"/>
      <c r="AJ20" s="278"/>
      <c r="AK20" s="278"/>
    </row>
    <row r="21" spans="1:41" ht="30" customHeight="1">
      <c r="A21" s="59" t="s">
        <v>62</v>
      </c>
      <c r="B21" s="257">
        <f>A.概要入力!B8</f>
        <v>0</v>
      </c>
      <c r="C21" s="258"/>
      <c r="D21" s="65"/>
      <c r="E21" s="259">
        <f>A.概要入力!B5</f>
        <v>0</v>
      </c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1"/>
      <c r="Z21" s="248">
        <f>B.日別報告様式!AM69</f>
        <v>0</v>
      </c>
      <c r="AA21" s="249"/>
      <c r="AB21" s="249"/>
      <c r="AC21" s="249"/>
      <c r="AD21" s="249"/>
      <c r="AE21" s="250"/>
      <c r="AF21" s="248">
        <f>B.日別報告様式!AJ36</f>
        <v>0</v>
      </c>
      <c r="AG21" s="249"/>
      <c r="AH21" s="249"/>
      <c r="AI21" s="249"/>
      <c r="AJ21" s="249"/>
      <c r="AK21" s="250"/>
    </row>
    <row r="22" spans="1:41" ht="30" customHeight="1">
      <c r="A22" s="59" t="s">
        <v>63</v>
      </c>
      <c r="B22" s="243">
        <f>A.概要入力!A18</f>
        <v>0</v>
      </c>
      <c r="C22" s="244"/>
      <c r="D22" s="59"/>
      <c r="E22" s="245">
        <f>A.概要入力!B18</f>
        <v>0</v>
      </c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7"/>
      <c r="Z22" s="248">
        <f>A.概要入力!D18</f>
        <v>0</v>
      </c>
      <c r="AA22" s="249"/>
      <c r="AB22" s="249"/>
      <c r="AC22" s="249"/>
      <c r="AD22" s="249"/>
      <c r="AE22" s="250"/>
      <c r="AF22" s="248">
        <f>A.概要入力!E18</f>
        <v>0</v>
      </c>
      <c r="AG22" s="249"/>
      <c r="AH22" s="249"/>
      <c r="AI22" s="249"/>
      <c r="AJ22" s="249"/>
      <c r="AK22" s="250"/>
    </row>
    <row r="23" spans="1:41" ht="30" customHeight="1">
      <c r="A23" s="59" t="s">
        <v>64</v>
      </c>
      <c r="B23" s="243">
        <f>A.概要入力!A19</f>
        <v>0</v>
      </c>
      <c r="C23" s="244"/>
      <c r="D23" s="59"/>
      <c r="E23" s="245">
        <f>A.概要入力!B19</f>
        <v>0</v>
      </c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7"/>
      <c r="Z23" s="248">
        <f>A.概要入力!D19</f>
        <v>0</v>
      </c>
      <c r="AA23" s="249"/>
      <c r="AB23" s="249"/>
      <c r="AC23" s="249"/>
      <c r="AD23" s="249"/>
      <c r="AE23" s="250"/>
      <c r="AF23" s="248">
        <f>A.概要入力!E19</f>
        <v>0</v>
      </c>
      <c r="AG23" s="249"/>
      <c r="AH23" s="249"/>
      <c r="AI23" s="249"/>
      <c r="AJ23" s="249"/>
      <c r="AK23" s="250"/>
    </row>
    <row r="24" spans="1:41" ht="30" customHeight="1">
      <c r="A24" s="59" t="s">
        <v>65</v>
      </c>
      <c r="B24" s="243">
        <f>A.概要入力!A20</f>
        <v>0</v>
      </c>
      <c r="C24" s="244"/>
      <c r="D24" s="59"/>
      <c r="E24" s="245">
        <f>A.概要入力!B20</f>
        <v>0</v>
      </c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7"/>
      <c r="Z24" s="248">
        <f>A.概要入力!D20</f>
        <v>0</v>
      </c>
      <c r="AA24" s="249"/>
      <c r="AB24" s="249"/>
      <c r="AC24" s="249"/>
      <c r="AD24" s="249"/>
      <c r="AE24" s="250"/>
      <c r="AF24" s="248">
        <f>A.概要入力!E20</f>
        <v>0</v>
      </c>
      <c r="AG24" s="249"/>
      <c r="AH24" s="249"/>
      <c r="AI24" s="249"/>
      <c r="AJ24" s="249"/>
      <c r="AK24" s="250"/>
    </row>
    <row r="25" spans="1:41" ht="30" customHeight="1">
      <c r="A25" s="59" t="s">
        <v>66</v>
      </c>
      <c r="B25" s="243">
        <f>A.概要入力!A21</f>
        <v>0</v>
      </c>
      <c r="C25" s="244"/>
      <c r="D25" s="59"/>
      <c r="E25" s="245">
        <f>A.概要入力!B21</f>
        <v>0</v>
      </c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7"/>
      <c r="Z25" s="248">
        <f>A.概要入力!D21</f>
        <v>0</v>
      </c>
      <c r="AA25" s="249"/>
      <c r="AB25" s="249"/>
      <c r="AC25" s="249"/>
      <c r="AD25" s="249"/>
      <c r="AE25" s="250"/>
      <c r="AF25" s="248">
        <f>A.概要入力!E21</f>
        <v>0</v>
      </c>
      <c r="AG25" s="249"/>
      <c r="AH25" s="249"/>
      <c r="AI25" s="249"/>
      <c r="AJ25" s="249"/>
      <c r="AK25" s="250"/>
    </row>
    <row r="26" spans="1:41" ht="30" customHeight="1">
      <c r="A26" s="59" t="s">
        <v>67</v>
      </c>
      <c r="B26" s="243">
        <f>A.概要入力!A22</f>
        <v>0</v>
      </c>
      <c r="C26" s="244"/>
      <c r="D26" s="59"/>
      <c r="E26" s="245">
        <f>A.概要入力!B22</f>
        <v>0</v>
      </c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7"/>
      <c r="Z26" s="248">
        <f>A.概要入力!D22</f>
        <v>0</v>
      </c>
      <c r="AA26" s="249"/>
      <c r="AB26" s="249"/>
      <c r="AC26" s="249"/>
      <c r="AD26" s="249"/>
      <c r="AE26" s="250"/>
      <c r="AF26" s="248">
        <f>A.概要入力!E22</f>
        <v>0</v>
      </c>
      <c r="AG26" s="249"/>
      <c r="AH26" s="249"/>
      <c r="AI26" s="249"/>
      <c r="AJ26" s="249"/>
      <c r="AK26" s="250"/>
    </row>
    <row r="27" spans="1:41" ht="30" customHeight="1">
      <c r="A27" s="59" t="s">
        <v>68</v>
      </c>
      <c r="B27" s="243">
        <f>A.概要入力!A23</f>
        <v>0</v>
      </c>
      <c r="C27" s="244"/>
      <c r="D27" s="59"/>
      <c r="E27" s="245">
        <f>A.概要入力!B23</f>
        <v>0</v>
      </c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7"/>
      <c r="Z27" s="248">
        <f>A.概要入力!D23</f>
        <v>0</v>
      </c>
      <c r="AA27" s="249"/>
      <c r="AB27" s="249"/>
      <c r="AC27" s="249"/>
      <c r="AD27" s="249"/>
      <c r="AE27" s="250"/>
      <c r="AF27" s="248">
        <f>A.概要入力!E23</f>
        <v>0</v>
      </c>
      <c r="AG27" s="249"/>
      <c r="AH27" s="249"/>
      <c r="AI27" s="249"/>
      <c r="AJ27" s="249"/>
      <c r="AK27" s="250"/>
    </row>
    <row r="28" spans="1:41" ht="30" customHeight="1">
      <c r="A28" s="59" t="s">
        <v>69</v>
      </c>
      <c r="B28" s="243">
        <f>A.概要入力!A24</f>
        <v>0</v>
      </c>
      <c r="C28" s="244"/>
      <c r="D28" s="59"/>
      <c r="E28" s="245">
        <f>A.概要入力!B24</f>
        <v>0</v>
      </c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7"/>
      <c r="Z28" s="248">
        <f>A.概要入力!D24</f>
        <v>0</v>
      </c>
      <c r="AA28" s="249"/>
      <c r="AB28" s="249"/>
      <c r="AC28" s="249"/>
      <c r="AD28" s="249"/>
      <c r="AE28" s="250"/>
      <c r="AF28" s="248">
        <f>A.概要入力!E24</f>
        <v>0</v>
      </c>
      <c r="AG28" s="249"/>
      <c r="AH28" s="249"/>
      <c r="AI28" s="249"/>
      <c r="AJ28" s="249"/>
      <c r="AK28" s="250"/>
    </row>
    <row r="29" spans="1:41" ht="30" customHeight="1">
      <c r="A29" s="59" t="s">
        <v>70</v>
      </c>
      <c r="B29" s="243">
        <f>A.概要入力!A25</f>
        <v>0</v>
      </c>
      <c r="C29" s="244"/>
      <c r="D29" s="59"/>
      <c r="E29" s="245">
        <f>A.概要入力!B25</f>
        <v>0</v>
      </c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7"/>
      <c r="Z29" s="248">
        <f>A.概要入力!D25</f>
        <v>0</v>
      </c>
      <c r="AA29" s="249"/>
      <c r="AB29" s="249"/>
      <c r="AC29" s="249"/>
      <c r="AD29" s="249"/>
      <c r="AE29" s="250"/>
      <c r="AF29" s="248">
        <f>A.概要入力!E25</f>
        <v>0</v>
      </c>
      <c r="AG29" s="249"/>
      <c r="AH29" s="249"/>
      <c r="AI29" s="249"/>
      <c r="AJ29" s="249"/>
      <c r="AK29" s="250"/>
    </row>
    <row r="30" spans="1:41" ht="30" customHeight="1">
      <c r="A30" s="59" t="s">
        <v>71</v>
      </c>
      <c r="B30" s="243">
        <f>A.概要入力!A26</f>
        <v>0</v>
      </c>
      <c r="C30" s="244"/>
      <c r="D30" s="59"/>
      <c r="E30" s="245">
        <f>A.概要入力!B26</f>
        <v>0</v>
      </c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7"/>
      <c r="Z30" s="248">
        <f>A.概要入力!D26</f>
        <v>0</v>
      </c>
      <c r="AA30" s="249"/>
      <c r="AB30" s="249"/>
      <c r="AC30" s="249"/>
      <c r="AD30" s="249"/>
      <c r="AE30" s="250"/>
      <c r="AF30" s="248">
        <f>A.概要入力!E26</f>
        <v>0</v>
      </c>
      <c r="AG30" s="249"/>
      <c r="AH30" s="249"/>
      <c r="AI30" s="249"/>
      <c r="AJ30" s="249"/>
      <c r="AK30" s="250"/>
    </row>
    <row r="31" spans="1:41" ht="30" customHeight="1">
      <c r="A31" s="59" t="s">
        <v>72</v>
      </c>
      <c r="B31" s="243">
        <f>A.概要入力!A27</f>
        <v>0</v>
      </c>
      <c r="C31" s="244"/>
      <c r="D31" s="59"/>
      <c r="E31" s="245">
        <f>A.概要入力!B27</f>
        <v>0</v>
      </c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7"/>
      <c r="Z31" s="248">
        <f>A.概要入力!D27</f>
        <v>0</v>
      </c>
      <c r="AA31" s="249"/>
      <c r="AB31" s="249"/>
      <c r="AC31" s="249"/>
      <c r="AD31" s="249"/>
      <c r="AE31" s="250"/>
      <c r="AF31" s="248">
        <f>A.概要入力!E27</f>
        <v>0</v>
      </c>
      <c r="AG31" s="249"/>
      <c r="AH31" s="249"/>
      <c r="AI31" s="249"/>
      <c r="AJ31" s="249"/>
      <c r="AK31" s="250"/>
    </row>
    <row r="32" spans="1:41" ht="30" customHeight="1">
      <c r="A32" s="59" t="s">
        <v>73</v>
      </c>
      <c r="B32" s="243">
        <f>A.概要入力!A28</f>
        <v>0</v>
      </c>
      <c r="C32" s="244"/>
      <c r="D32" s="59"/>
      <c r="E32" s="245">
        <f>A.概要入力!B28</f>
        <v>0</v>
      </c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7"/>
      <c r="Z32" s="248">
        <f>A.概要入力!D28</f>
        <v>0</v>
      </c>
      <c r="AA32" s="249"/>
      <c r="AB32" s="249"/>
      <c r="AC32" s="249"/>
      <c r="AD32" s="249"/>
      <c r="AE32" s="250"/>
      <c r="AF32" s="248">
        <f>A.概要入力!E28</f>
        <v>0</v>
      </c>
      <c r="AG32" s="249"/>
      <c r="AH32" s="249"/>
      <c r="AI32" s="249"/>
      <c r="AJ32" s="249"/>
      <c r="AK32" s="250"/>
    </row>
    <row r="33" spans="1:37" ht="30" customHeight="1">
      <c r="A33" s="59" t="s">
        <v>74</v>
      </c>
      <c r="B33" s="243">
        <f>A.概要入力!A29</f>
        <v>0</v>
      </c>
      <c r="C33" s="244"/>
      <c r="D33" s="59"/>
      <c r="E33" s="245">
        <f>A.概要入力!B29</f>
        <v>0</v>
      </c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7"/>
      <c r="Z33" s="248">
        <f>A.概要入力!D29</f>
        <v>0</v>
      </c>
      <c r="AA33" s="249"/>
      <c r="AB33" s="249"/>
      <c r="AC33" s="249"/>
      <c r="AD33" s="249"/>
      <c r="AE33" s="250"/>
      <c r="AF33" s="248">
        <f>A.概要入力!E29</f>
        <v>0</v>
      </c>
      <c r="AG33" s="249"/>
      <c r="AH33" s="249"/>
      <c r="AI33" s="249"/>
      <c r="AJ33" s="249"/>
      <c r="AK33" s="250"/>
    </row>
    <row r="34" spans="1:37" ht="30" customHeight="1">
      <c r="A34" s="59" t="s">
        <v>75</v>
      </c>
      <c r="B34" s="243">
        <f>A.概要入力!A30</f>
        <v>0</v>
      </c>
      <c r="C34" s="244"/>
      <c r="D34" s="59"/>
      <c r="E34" s="245">
        <f>A.概要入力!B30</f>
        <v>0</v>
      </c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7"/>
      <c r="Z34" s="248">
        <f>A.概要入力!D30</f>
        <v>0</v>
      </c>
      <c r="AA34" s="249"/>
      <c r="AB34" s="249"/>
      <c r="AC34" s="249"/>
      <c r="AD34" s="249"/>
      <c r="AE34" s="250"/>
      <c r="AF34" s="248">
        <f>A.概要入力!E30</f>
        <v>0</v>
      </c>
      <c r="AG34" s="249"/>
      <c r="AH34" s="249"/>
      <c r="AI34" s="249"/>
      <c r="AJ34" s="249"/>
      <c r="AK34" s="250"/>
    </row>
    <row r="35" spans="1:37" ht="30" customHeight="1">
      <c r="A35" s="59" t="s">
        <v>76</v>
      </c>
      <c r="B35" s="243">
        <f>A.概要入力!A31</f>
        <v>0</v>
      </c>
      <c r="C35" s="244"/>
      <c r="D35" s="59"/>
      <c r="E35" s="245">
        <f>A.概要入力!B31</f>
        <v>0</v>
      </c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7"/>
      <c r="Z35" s="248">
        <f>A.概要入力!D31</f>
        <v>0</v>
      </c>
      <c r="AA35" s="249"/>
      <c r="AB35" s="249"/>
      <c r="AC35" s="249"/>
      <c r="AD35" s="249"/>
      <c r="AE35" s="250"/>
      <c r="AF35" s="248">
        <f>A.概要入力!E31</f>
        <v>0</v>
      </c>
      <c r="AG35" s="249"/>
      <c r="AH35" s="249"/>
      <c r="AI35" s="249"/>
      <c r="AJ35" s="249"/>
      <c r="AK35" s="250"/>
    </row>
    <row r="36" spans="1:37" ht="30" customHeight="1">
      <c r="A36" s="59" t="s">
        <v>77</v>
      </c>
      <c r="B36" s="243">
        <f>A.概要入力!A32</f>
        <v>0</v>
      </c>
      <c r="C36" s="244"/>
      <c r="D36" s="59"/>
      <c r="E36" s="245">
        <f>A.概要入力!B32</f>
        <v>0</v>
      </c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7"/>
      <c r="Z36" s="248">
        <f>A.概要入力!D32</f>
        <v>0</v>
      </c>
      <c r="AA36" s="249"/>
      <c r="AB36" s="249"/>
      <c r="AC36" s="249"/>
      <c r="AD36" s="249"/>
      <c r="AE36" s="250"/>
      <c r="AF36" s="248">
        <f>A.概要入力!E32</f>
        <v>0</v>
      </c>
      <c r="AG36" s="249"/>
      <c r="AH36" s="249"/>
      <c r="AI36" s="249"/>
      <c r="AJ36" s="249"/>
      <c r="AK36" s="250"/>
    </row>
    <row r="37" spans="1:37" ht="30" customHeight="1">
      <c r="A37" s="251" t="s">
        <v>78</v>
      </c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3"/>
      <c r="Z37" s="254">
        <f>SUM(Z21:AE36)</f>
        <v>0</v>
      </c>
      <c r="AA37" s="255"/>
      <c r="AB37" s="255"/>
      <c r="AC37" s="255"/>
      <c r="AD37" s="255"/>
      <c r="AE37" s="256"/>
      <c r="AF37" s="254">
        <f>SUM(AF21:AK36)</f>
        <v>0</v>
      </c>
      <c r="AG37" s="255"/>
      <c r="AH37" s="255"/>
      <c r="AI37" s="255"/>
      <c r="AJ37" s="255"/>
      <c r="AK37" s="256"/>
    </row>
  </sheetData>
  <mergeCells count="110">
    <mergeCell ref="A2:AK2"/>
    <mergeCell ref="X3:AA3"/>
    <mergeCell ref="AB3:AK3"/>
    <mergeCell ref="B4:U4"/>
    <mergeCell ref="X4:AA4"/>
    <mergeCell ref="AB4:AK4"/>
    <mergeCell ref="AC6:AD8"/>
    <mergeCell ref="AE6:AJ8"/>
    <mergeCell ref="B11:C11"/>
    <mergeCell ref="E9:X9"/>
    <mergeCell ref="E8:X8"/>
    <mergeCell ref="E7:X7"/>
    <mergeCell ref="E6:X6"/>
    <mergeCell ref="B12:C12"/>
    <mergeCell ref="B13:C13"/>
    <mergeCell ref="AC11:AK11"/>
    <mergeCell ref="AJ13:AK13"/>
    <mergeCell ref="B6:C6"/>
    <mergeCell ref="B7:C7"/>
    <mergeCell ref="B8:C8"/>
    <mergeCell ref="B9:C9"/>
    <mergeCell ref="AM18:AO18"/>
    <mergeCell ref="E13:X13"/>
    <mergeCell ref="E12:X12"/>
    <mergeCell ref="B10:C10"/>
    <mergeCell ref="E10:Z11"/>
    <mergeCell ref="A19:A20"/>
    <mergeCell ref="B19:C20"/>
    <mergeCell ref="D19:D20"/>
    <mergeCell ref="E19:Y20"/>
    <mergeCell ref="Z19:AE20"/>
    <mergeCell ref="AF19:AK20"/>
    <mergeCell ref="B15:C15"/>
    <mergeCell ref="E15:O15"/>
    <mergeCell ref="P15:V15"/>
    <mergeCell ref="X15:AK15"/>
    <mergeCell ref="B16:C16"/>
    <mergeCell ref="E16:O16"/>
    <mergeCell ref="P16:V16"/>
    <mergeCell ref="X16:AK16"/>
    <mergeCell ref="B21:C21"/>
    <mergeCell ref="E21:Y21"/>
    <mergeCell ref="Z21:AE21"/>
    <mergeCell ref="AF21:AK21"/>
    <mergeCell ref="B22:C22"/>
    <mergeCell ref="E22:Y22"/>
    <mergeCell ref="Z22:AE22"/>
    <mergeCell ref="AF22:AK22"/>
    <mergeCell ref="I18:L18"/>
    <mergeCell ref="M18:V18"/>
    <mergeCell ref="Y18:AH18"/>
    <mergeCell ref="B25:C25"/>
    <mergeCell ref="E25:Y25"/>
    <mergeCell ref="Z25:AE25"/>
    <mergeCell ref="AF25:AK25"/>
    <mergeCell ref="B26:C26"/>
    <mergeCell ref="E26:Y26"/>
    <mergeCell ref="Z26:AE26"/>
    <mergeCell ref="AF26:AK26"/>
    <mergeCell ref="B23:C23"/>
    <mergeCell ref="E23:Y23"/>
    <mergeCell ref="Z23:AE23"/>
    <mergeCell ref="AF23:AK23"/>
    <mergeCell ref="B24:C24"/>
    <mergeCell ref="E24:Y24"/>
    <mergeCell ref="Z24:AE24"/>
    <mergeCell ref="AF24:AK24"/>
    <mergeCell ref="B29:C29"/>
    <mergeCell ref="E29:Y29"/>
    <mergeCell ref="Z29:AE29"/>
    <mergeCell ref="AF29:AK29"/>
    <mergeCell ref="B30:C30"/>
    <mergeCell ref="E30:Y30"/>
    <mergeCell ref="Z30:AE30"/>
    <mergeCell ref="AF30:AK30"/>
    <mergeCell ref="B27:C27"/>
    <mergeCell ref="E27:Y27"/>
    <mergeCell ref="Z27:AE27"/>
    <mergeCell ref="AF27:AK27"/>
    <mergeCell ref="B28:C28"/>
    <mergeCell ref="E28:Y28"/>
    <mergeCell ref="Z28:AE28"/>
    <mergeCell ref="AF28:AK28"/>
    <mergeCell ref="A37:Y37"/>
    <mergeCell ref="Z37:AE37"/>
    <mergeCell ref="AF37:AK37"/>
    <mergeCell ref="B35:C35"/>
    <mergeCell ref="E35:Y35"/>
    <mergeCell ref="Z35:AE35"/>
    <mergeCell ref="AF35:AK35"/>
    <mergeCell ref="B36:C36"/>
    <mergeCell ref="E36:Y36"/>
    <mergeCell ref="Z36:AE36"/>
    <mergeCell ref="AF36:AK36"/>
    <mergeCell ref="B33:C33"/>
    <mergeCell ref="E33:Y33"/>
    <mergeCell ref="Z33:AE33"/>
    <mergeCell ref="AF33:AK33"/>
    <mergeCell ref="B34:C34"/>
    <mergeCell ref="E34:Y34"/>
    <mergeCell ref="Z34:AE34"/>
    <mergeCell ref="AF34:AK34"/>
    <mergeCell ref="B31:C31"/>
    <mergeCell ref="E31:Y31"/>
    <mergeCell ref="Z31:AE31"/>
    <mergeCell ref="AF31:AK31"/>
    <mergeCell ref="B32:C32"/>
    <mergeCell ref="E32:Y32"/>
    <mergeCell ref="Z32:AE32"/>
    <mergeCell ref="AF32:AK32"/>
  </mergeCells>
  <phoneticPr fontId="2"/>
  <pageMargins left="0.27559055118110237" right="0.27559055118110237" top="0.31496062992125984" bottom="0.35433070866141736" header="0.19685039370078741" footer="0.19685039370078741"/>
  <pageSetup paperSize="9" scale="94" fitToHeight="0" orientation="portrait" r:id="rId1"/>
  <headerFooter>
    <oddFooter>&amp;C&amp;P/&amp;N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B1:AG61"/>
  <sheetViews>
    <sheetView showGridLines="0" showZeros="0" view="pageBreakPreview" zoomScaleNormal="100" zoomScaleSheetLayoutView="100" workbookViewId="0"/>
  </sheetViews>
  <sheetFormatPr defaultRowHeight="13.5"/>
  <cols>
    <col min="1" max="4" width="3.125" style="15" customWidth="1"/>
    <col min="5" max="5" width="3.625" style="15" customWidth="1"/>
    <col min="6" max="7" width="3.125" style="15" customWidth="1"/>
    <col min="8" max="10" width="3.625" style="15" customWidth="1"/>
    <col min="11" max="35" width="3.125" style="15" customWidth="1"/>
    <col min="36" max="58" width="3.625" style="15" customWidth="1"/>
    <col min="59" max="256" width="9" style="15"/>
    <col min="257" max="260" width="3.125" style="15" customWidth="1"/>
    <col min="261" max="261" width="3.625" style="15" customWidth="1"/>
    <col min="262" max="291" width="3.125" style="15" customWidth="1"/>
    <col min="292" max="314" width="3.625" style="15" customWidth="1"/>
    <col min="315" max="512" width="9" style="15"/>
    <col min="513" max="516" width="3.125" style="15" customWidth="1"/>
    <col min="517" max="517" width="3.625" style="15" customWidth="1"/>
    <col min="518" max="547" width="3.125" style="15" customWidth="1"/>
    <col min="548" max="570" width="3.625" style="15" customWidth="1"/>
    <col min="571" max="768" width="9" style="15"/>
    <col min="769" max="772" width="3.125" style="15" customWidth="1"/>
    <col min="773" max="773" width="3.625" style="15" customWidth="1"/>
    <col min="774" max="803" width="3.125" style="15" customWidth="1"/>
    <col min="804" max="826" width="3.625" style="15" customWidth="1"/>
    <col min="827" max="1024" width="9" style="15"/>
    <col min="1025" max="1028" width="3.125" style="15" customWidth="1"/>
    <col min="1029" max="1029" width="3.625" style="15" customWidth="1"/>
    <col min="1030" max="1059" width="3.125" style="15" customWidth="1"/>
    <col min="1060" max="1082" width="3.625" style="15" customWidth="1"/>
    <col min="1083" max="1280" width="9" style="15"/>
    <col min="1281" max="1284" width="3.125" style="15" customWidth="1"/>
    <col min="1285" max="1285" width="3.625" style="15" customWidth="1"/>
    <col min="1286" max="1315" width="3.125" style="15" customWidth="1"/>
    <col min="1316" max="1338" width="3.625" style="15" customWidth="1"/>
    <col min="1339" max="1536" width="9" style="15"/>
    <col min="1537" max="1540" width="3.125" style="15" customWidth="1"/>
    <col min="1541" max="1541" width="3.625" style="15" customWidth="1"/>
    <col min="1542" max="1571" width="3.125" style="15" customWidth="1"/>
    <col min="1572" max="1594" width="3.625" style="15" customWidth="1"/>
    <col min="1595" max="1792" width="9" style="15"/>
    <col min="1793" max="1796" width="3.125" style="15" customWidth="1"/>
    <col min="1797" max="1797" width="3.625" style="15" customWidth="1"/>
    <col min="1798" max="1827" width="3.125" style="15" customWidth="1"/>
    <col min="1828" max="1850" width="3.625" style="15" customWidth="1"/>
    <col min="1851" max="2048" width="9" style="15"/>
    <col min="2049" max="2052" width="3.125" style="15" customWidth="1"/>
    <col min="2053" max="2053" width="3.625" style="15" customWidth="1"/>
    <col min="2054" max="2083" width="3.125" style="15" customWidth="1"/>
    <col min="2084" max="2106" width="3.625" style="15" customWidth="1"/>
    <col min="2107" max="2304" width="9" style="15"/>
    <col min="2305" max="2308" width="3.125" style="15" customWidth="1"/>
    <col min="2309" max="2309" width="3.625" style="15" customWidth="1"/>
    <col min="2310" max="2339" width="3.125" style="15" customWidth="1"/>
    <col min="2340" max="2362" width="3.625" style="15" customWidth="1"/>
    <col min="2363" max="2560" width="9" style="15"/>
    <col min="2561" max="2564" width="3.125" style="15" customWidth="1"/>
    <col min="2565" max="2565" width="3.625" style="15" customWidth="1"/>
    <col min="2566" max="2595" width="3.125" style="15" customWidth="1"/>
    <col min="2596" max="2618" width="3.625" style="15" customWidth="1"/>
    <col min="2619" max="2816" width="9" style="15"/>
    <col min="2817" max="2820" width="3.125" style="15" customWidth="1"/>
    <col min="2821" max="2821" width="3.625" style="15" customWidth="1"/>
    <col min="2822" max="2851" width="3.125" style="15" customWidth="1"/>
    <col min="2852" max="2874" width="3.625" style="15" customWidth="1"/>
    <col min="2875" max="3072" width="9" style="15"/>
    <col min="3073" max="3076" width="3.125" style="15" customWidth="1"/>
    <col min="3077" max="3077" width="3.625" style="15" customWidth="1"/>
    <col min="3078" max="3107" width="3.125" style="15" customWidth="1"/>
    <col min="3108" max="3130" width="3.625" style="15" customWidth="1"/>
    <col min="3131" max="3328" width="9" style="15"/>
    <col min="3329" max="3332" width="3.125" style="15" customWidth="1"/>
    <col min="3333" max="3333" width="3.625" style="15" customWidth="1"/>
    <col min="3334" max="3363" width="3.125" style="15" customWidth="1"/>
    <col min="3364" max="3386" width="3.625" style="15" customWidth="1"/>
    <col min="3387" max="3584" width="9" style="15"/>
    <col min="3585" max="3588" width="3.125" style="15" customWidth="1"/>
    <col min="3589" max="3589" width="3.625" style="15" customWidth="1"/>
    <col min="3590" max="3619" width="3.125" style="15" customWidth="1"/>
    <col min="3620" max="3642" width="3.625" style="15" customWidth="1"/>
    <col min="3643" max="3840" width="9" style="15"/>
    <col min="3841" max="3844" width="3.125" style="15" customWidth="1"/>
    <col min="3845" max="3845" width="3.625" style="15" customWidth="1"/>
    <col min="3846" max="3875" width="3.125" style="15" customWidth="1"/>
    <col min="3876" max="3898" width="3.625" style="15" customWidth="1"/>
    <col min="3899" max="4096" width="9" style="15"/>
    <col min="4097" max="4100" width="3.125" style="15" customWidth="1"/>
    <col min="4101" max="4101" width="3.625" style="15" customWidth="1"/>
    <col min="4102" max="4131" width="3.125" style="15" customWidth="1"/>
    <col min="4132" max="4154" width="3.625" style="15" customWidth="1"/>
    <col min="4155" max="4352" width="9" style="15"/>
    <col min="4353" max="4356" width="3.125" style="15" customWidth="1"/>
    <col min="4357" max="4357" width="3.625" style="15" customWidth="1"/>
    <col min="4358" max="4387" width="3.125" style="15" customWidth="1"/>
    <col min="4388" max="4410" width="3.625" style="15" customWidth="1"/>
    <col min="4411" max="4608" width="9" style="15"/>
    <col min="4609" max="4612" width="3.125" style="15" customWidth="1"/>
    <col min="4613" max="4613" width="3.625" style="15" customWidth="1"/>
    <col min="4614" max="4643" width="3.125" style="15" customWidth="1"/>
    <col min="4644" max="4666" width="3.625" style="15" customWidth="1"/>
    <col min="4667" max="4864" width="9" style="15"/>
    <col min="4865" max="4868" width="3.125" style="15" customWidth="1"/>
    <col min="4869" max="4869" width="3.625" style="15" customWidth="1"/>
    <col min="4870" max="4899" width="3.125" style="15" customWidth="1"/>
    <col min="4900" max="4922" width="3.625" style="15" customWidth="1"/>
    <col min="4923" max="5120" width="9" style="15"/>
    <col min="5121" max="5124" width="3.125" style="15" customWidth="1"/>
    <col min="5125" max="5125" width="3.625" style="15" customWidth="1"/>
    <col min="5126" max="5155" width="3.125" style="15" customWidth="1"/>
    <col min="5156" max="5178" width="3.625" style="15" customWidth="1"/>
    <col min="5179" max="5376" width="9" style="15"/>
    <col min="5377" max="5380" width="3.125" style="15" customWidth="1"/>
    <col min="5381" max="5381" width="3.625" style="15" customWidth="1"/>
    <col min="5382" max="5411" width="3.125" style="15" customWidth="1"/>
    <col min="5412" max="5434" width="3.625" style="15" customWidth="1"/>
    <col min="5435" max="5632" width="9" style="15"/>
    <col min="5633" max="5636" width="3.125" style="15" customWidth="1"/>
    <col min="5637" max="5637" width="3.625" style="15" customWidth="1"/>
    <col min="5638" max="5667" width="3.125" style="15" customWidth="1"/>
    <col min="5668" max="5690" width="3.625" style="15" customWidth="1"/>
    <col min="5691" max="5888" width="9" style="15"/>
    <col min="5889" max="5892" width="3.125" style="15" customWidth="1"/>
    <col min="5893" max="5893" width="3.625" style="15" customWidth="1"/>
    <col min="5894" max="5923" width="3.125" style="15" customWidth="1"/>
    <col min="5924" max="5946" width="3.625" style="15" customWidth="1"/>
    <col min="5947" max="6144" width="9" style="15"/>
    <col min="6145" max="6148" width="3.125" style="15" customWidth="1"/>
    <col min="6149" max="6149" width="3.625" style="15" customWidth="1"/>
    <col min="6150" max="6179" width="3.125" style="15" customWidth="1"/>
    <col min="6180" max="6202" width="3.625" style="15" customWidth="1"/>
    <col min="6203" max="6400" width="9" style="15"/>
    <col min="6401" max="6404" width="3.125" style="15" customWidth="1"/>
    <col min="6405" max="6405" width="3.625" style="15" customWidth="1"/>
    <col min="6406" max="6435" width="3.125" style="15" customWidth="1"/>
    <col min="6436" max="6458" width="3.625" style="15" customWidth="1"/>
    <col min="6459" max="6656" width="9" style="15"/>
    <col min="6657" max="6660" width="3.125" style="15" customWidth="1"/>
    <col min="6661" max="6661" width="3.625" style="15" customWidth="1"/>
    <col min="6662" max="6691" width="3.125" style="15" customWidth="1"/>
    <col min="6692" max="6714" width="3.625" style="15" customWidth="1"/>
    <col min="6715" max="6912" width="9" style="15"/>
    <col min="6913" max="6916" width="3.125" style="15" customWidth="1"/>
    <col min="6917" max="6917" width="3.625" style="15" customWidth="1"/>
    <col min="6918" max="6947" width="3.125" style="15" customWidth="1"/>
    <col min="6948" max="6970" width="3.625" style="15" customWidth="1"/>
    <col min="6971" max="7168" width="9" style="15"/>
    <col min="7169" max="7172" width="3.125" style="15" customWidth="1"/>
    <col min="7173" max="7173" width="3.625" style="15" customWidth="1"/>
    <col min="7174" max="7203" width="3.125" style="15" customWidth="1"/>
    <col min="7204" max="7226" width="3.625" style="15" customWidth="1"/>
    <col min="7227" max="7424" width="9" style="15"/>
    <col min="7425" max="7428" width="3.125" style="15" customWidth="1"/>
    <col min="7429" max="7429" width="3.625" style="15" customWidth="1"/>
    <col min="7430" max="7459" width="3.125" style="15" customWidth="1"/>
    <col min="7460" max="7482" width="3.625" style="15" customWidth="1"/>
    <col min="7483" max="7680" width="9" style="15"/>
    <col min="7681" max="7684" width="3.125" style="15" customWidth="1"/>
    <col min="7685" max="7685" width="3.625" style="15" customWidth="1"/>
    <col min="7686" max="7715" width="3.125" style="15" customWidth="1"/>
    <col min="7716" max="7738" width="3.625" style="15" customWidth="1"/>
    <col min="7739" max="7936" width="9" style="15"/>
    <col min="7937" max="7940" width="3.125" style="15" customWidth="1"/>
    <col min="7941" max="7941" width="3.625" style="15" customWidth="1"/>
    <col min="7942" max="7971" width="3.125" style="15" customWidth="1"/>
    <col min="7972" max="7994" width="3.625" style="15" customWidth="1"/>
    <col min="7995" max="8192" width="9" style="15"/>
    <col min="8193" max="8196" width="3.125" style="15" customWidth="1"/>
    <col min="8197" max="8197" width="3.625" style="15" customWidth="1"/>
    <col min="8198" max="8227" width="3.125" style="15" customWidth="1"/>
    <col min="8228" max="8250" width="3.625" style="15" customWidth="1"/>
    <col min="8251" max="8448" width="9" style="15"/>
    <col min="8449" max="8452" width="3.125" style="15" customWidth="1"/>
    <col min="8453" max="8453" width="3.625" style="15" customWidth="1"/>
    <col min="8454" max="8483" width="3.125" style="15" customWidth="1"/>
    <col min="8484" max="8506" width="3.625" style="15" customWidth="1"/>
    <col min="8507" max="8704" width="9" style="15"/>
    <col min="8705" max="8708" width="3.125" style="15" customWidth="1"/>
    <col min="8709" max="8709" width="3.625" style="15" customWidth="1"/>
    <col min="8710" max="8739" width="3.125" style="15" customWidth="1"/>
    <col min="8740" max="8762" width="3.625" style="15" customWidth="1"/>
    <col min="8763" max="8960" width="9" style="15"/>
    <col min="8961" max="8964" width="3.125" style="15" customWidth="1"/>
    <col min="8965" max="8965" width="3.625" style="15" customWidth="1"/>
    <col min="8966" max="8995" width="3.125" style="15" customWidth="1"/>
    <col min="8996" max="9018" width="3.625" style="15" customWidth="1"/>
    <col min="9019" max="9216" width="9" style="15"/>
    <col min="9217" max="9220" width="3.125" style="15" customWidth="1"/>
    <col min="9221" max="9221" width="3.625" style="15" customWidth="1"/>
    <col min="9222" max="9251" width="3.125" style="15" customWidth="1"/>
    <col min="9252" max="9274" width="3.625" style="15" customWidth="1"/>
    <col min="9275" max="9472" width="9" style="15"/>
    <col min="9473" max="9476" width="3.125" style="15" customWidth="1"/>
    <col min="9477" max="9477" width="3.625" style="15" customWidth="1"/>
    <col min="9478" max="9507" width="3.125" style="15" customWidth="1"/>
    <col min="9508" max="9530" width="3.625" style="15" customWidth="1"/>
    <col min="9531" max="9728" width="9" style="15"/>
    <col min="9729" max="9732" width="3.125" style="15" customWidth="1"/>
    <col min="9733" max="9733" width="3.625" style="15" customWidth="1"/>
    <col min="9734" max="9763" width="3.125" style="15" customWidth="1"/>
    <col min="9764" max="9786" width="3.625" style="15" customWidth="1"/>
    <col min="9787" max="9984" width="9" style="15"/>
    <col min="9985" max="9988" width="3.125" style="15" customWidth="1"/>
    <col min="9989" max="9989" width="3.625" style="15" customWidth="1"/>
    <col min="9990" max="10019" width="3.125" style="15" customWidth="1"/>
    <col min="10020" max="10042" width="3.625" style="15" customWidth="1"/>
    <col min="10043" max="10240" width="9" style="15"/>
    <col min="10241" max="10244" width="3.125" style="15" customWidth="1"/>
    <col min="10245" max="10245" width="3.625" style="15" customWidth="1"/>
    <col min="10246" max="10275" width="3.125" style="15" customWidth="1"/>
    <col min="10276" max="10298" width="3.625" style="15" customWidth="1"/>
    <col min="10299" max="10496" width="9" style="15"/>
    <col min="10497" max="10500" width="3.125" style="15" customWidth="1"/>
    <col min="10501" max="10501" width="3.625" style="15" customWidth="1"/>
    <col min="10502" max="10531" width="3.125" style="15" customWidth="1"/>
    <col min="10532" max="10554" width="3.625" style="15" customWidth="1"/>
    <col min="10555" max="10752" width="9" style="15"/>
    <col min="10753" max="10756" width="3.125" style="15" customWidth="1"/>
    <col min="10757" max="10757" width="3.625" style="15" customWidth="1"/>
    <col min="10758" max="10787" width="3.125" style="15" customWidth="1"/>
    <col min="10788" max="10810" width="3.625" style="15" customWidth="1"/>
    <col min="10811" max="11008" width="9" style="15"/>
    <col min="11009" max="11012" width="3.125" style="15" customWidth="1"/>
    <col min="11013" max="11013" width="3.625" style="15" customWidth="1"/>
    <col min="11014" max="11043" width="3.125" style="15" customWidth="1"/>
    <col min="11044" max="11066" width="3.625" style="15" customWidth="1"/>
    <col min="11067" max="11264" width="9" style="15"/>
    <col min="11265" max="11268" width="3.125" style="15" customWidth="1"/>
    <col min="11269" max="11269" width="3.625" style="15" customWidth="1"/>
    <col min="11270" max="11299" width="3.125" style="15" customWidth="1"/>
    <col min="11300" max="11322" width="3.625" style="15" customWidth="1"/>
    <col min="11323" max="11520" width="9" style="15"/>
    <col min="11521" max="11524" width="3.125" style="15" customWidth="1"/>
    <col min="11525" max="11525" width="3.625" style="15" customWidth="1"/>
    <col min="11526" max="11555" width="3.125" style="15" customWidth="1"/>
    <col min="11556" max="11578" width="3.625" style="15" customWidth="1"/>
    <col min="11579" max="11776" width="9" style="15"/>
    <col min="11777" max="11780" width="3.125" style="15" customWidth="1"/>
    <col min="11781" max="11781" width="3.625" style="15" customWidth="1"/>
    <col min="11782" max="11811" width="3.125" style="15" customWidth="1"/>
    <col min="11812" max="11834" width="3.625" style="15" customWidth="1"/>
    <col min="11835" max="12032" width="9" style="15"/>
    <col min="12033" max="12036" width="3.125" style="15" customWidth="1"/>
    <col min="12037" max="12037" width="3.625" style="15" customWidth="1"/>
    <col min="12038" max="12067" width="3.125" style="15" customWidth="1"/>
    <col min="12068" max="12090" width="3.625" style="15" customWidth="1"/>
    <col min="12091" max="12288" width="9" style="15"/>
    <col min="12289" max="12292" width="3.125" style="15" customWidth="1"/>
    <col min="12293" max="12293" width="3.625" style="15" customWidth="1"/>
    <col min="12294" max="12323" width="3.125" style="15" customWidth="1"/>
    <col min="12324" max="12346" width="3.625" style="15" customWidth="1"/>
    <col min="12347" max="12544" width="9" style="15"/>
    <col min="12545" max="12548" width="3.125" style="15" customWidth="1"/>
    <col min="12549" max="12549" width="3.625" style="15" customWidth="1"/>
    <col min="12550" max="12579" width="3.125" style="15" customWidth="1"/>
    <col min="12580" max="12602" width="3.625" style="15" customWidth="1"/>
    <col min="12603" max="12800" width="9" style="15"/>
    <col min="12801" max="12804" width="3.125" style="15" customWidth="1"/>
    <col min="12805" max="12805" width="3.625" style="15" customWidth="1"/>
    <col min="12806" max="12835" width="3.125" style="15" customWidth="1"/>
    <col min="12836" max="12858" width="3.625" style="15" customWidth="1"/>
    <col min="12859" max="13056" width="9" style="15"/>
    <col min="13057" max="13060" width="3.125" style="15" customWidth="1"/>
    <col min="13061" max="13061" width="3.625" style="15" customWidth="1"/>
    <col min="13062" max="13091" width="3.125" style="15" customWidth="1"/>
    <col min="13092" max="13114" width="3.625" style="15" customWidth="1"/>
    <col min="13115" max="13312" width="9" style="15"/>
    <col min="13313" max="13316" width="3.125" style="15" customWidth="1"/>
    <col min="13317" max="13317" width="3.625" style="15" customWidth="1"/>
    <col min="13318" max="13347" width="3.125" style="15" customWidth="1"/>
    <col min="13348" max="13370" width="3.625" style="15" customWidth="1"/>
    <col min="13371" max="13568" width="9" style="15"/>
    <col min="13569" max="13572" width="3.125" style="15" customWidth="1"/>
    <col min="13573" max="13573" width="3.625" style="15" customWidth="1"/>
    <col min="13574" max="13603" width="3.125" style="15" customWidth="1"/>
    <col min="13604" max="13626" width="3.625" style="15" customWidth="1"/>
    <col min="13627" max="13824" width="9" style="15"/>
    <col min="13825" max="13828" width="3.125" style="15" customWidth="1"/>
    <col min="13829" max="13829" width="3.625" style="15" customWidth="1"/>
    <col min="13830" max="13859" width="3.125" style="15" customWidth="1"/>
    <col min="13860" max="13882" width="3.625" style="15" customWidth="1"/>
    <col min="13883" max="14080" width="9" style="15"/>
    <col min="14081" max="14084" width="3.125" style="15" customWidth="1"/>
    <col min="14085" max="14085" width="3.625" style="15" customWidth="1"/>
    <col min="14086" max="14115" width="3.125" style="15" customWidth="1"/>
    <col min="14116" max="14138" width="3.625" style="15" customWidth="1"/>
    <col min="14139" max="14336" width="9" style="15"/>
    <col min="14337" max="14340" width="3.125" style="15" customWidth="1"/>
    <col min="14341" max="14341" width="3.625" style="15" customWidth="1"/>
    <col min="14342" max="14371" width="3.125" style="15" customWidth="1"/>
    <col min="14372" max="14394" width="3.625" style="15" customWidth="1"/>
    <col min="14395" max="14592" width="9" style="15"/>
    <col min="14593" max="14596" width="3.125" style="15" customWidth="1"/>
    <col min="14597" max="14597" width="3.625" style="15" customWidth="1"/>
    <col min="14598" max="14627" width="3.125" style="15" customWidth="1"/>
    <col min="14628" max="14650" width="3.625" style="15" customWidth="1"/>
    <col min="14651" max="14848" width="9" style="15"/>
    <col min="14849" max="14852" width="3.125" style="15" customWidth="1"/>
    <col min="14853" max="14853" width="3.625" style="15" customWidth="1"/>
    <col min="14854" max="14883" width="3.125" style="15" customWidth="1"/>
    <col min="14884" max="14906" width="3.625" style="15" customWidth="1"/>
    <col min="14907" max="15104" width="9" style="15"/>
    <col min="15105" max="15108" width="3.125" style="15" customWidth="1"/>
    <col min="15109" max="15109" width="3.625" style="15" customWidth="1"/>
    <col min="15110" max="15139" width="3.125" style="15" customWidth="1"/>
    <col min="15140" max="15162" width="3.625" style="15" customWidth="1"/>
    <col min="15163" max="15360" width="9" style="15"/>
    <col min="15361" max="15364" width="3.125" style="15" customWidth="1"/>
    <col min="15365" max="15365" width="3.625" style="15" customWidth="1"/>
    <col min="15366" max="15395" width="3.125" style="15" customWidth="1"/>
    <col min="15396" max="15418" width="3.625" style="15" customWidth="1"/>
    <col min="15419" max="15616" width="9" style="15"/>
    <col min="15617" max="15620" width="3.125" style="15" customWidth="1"/>
    <col min="15621" max="15621" width="3.625" style="15" customWidth="1"/>
    <col min="15622" max="15651" width="3.125" style="15" customWidth="1"/>
    <col min="15652" max="15674" width="3.625" style="15" customWidth="1"/>
    <col min="15675" max="15872" width="9" style="15"/>
    <col min="15873" max="15876" width="3.125" style="15" customWidth="1"/>
    <col min="15877" max="15877" width="3.625" style="15" customWidth="1"/>
    <col min="15878" max="15907" width="3.125" style="15" customWidth="1"/>
    <col min="15908" max="15930" width="3.625" style="15" customWidth="1"/>
    <col min="15931" max="16128" width="9" style="15"/>
    <col min="16129" max="16132" width="3.125" style="15" customWidth="1"/>
    <col min="16133" max="16133" width="3.625" style="15" customWidth="1"/>
    <col min="16134" max="16163" width="3.125" style="15" customWidth="1"/>
    <col min="16164" max="16186" width="3.625" style="15" customWidth="1"/>
    <col min="16187" max="16384" width="9" style="15"/>
  </cols>
  <sheetData>
    <row r="1" spans="2:33">
      <c r="B1" s="18" t="s">
        <v>0</v>
      </c>
      <c r="S1" s="324" t="s">
        <v>132</v>
      </c>
      <c r="T1" s="325"/>
      <c r="U1" s="326"/>
      <c r="V1" s="324" t="s">
        <v>131</v>
      </c>
      <c r="W1" s="325"/>
      <c r="X1" s="325"/>
      <c r="Y1" s="325"/>
      <c r="Z1" s="325"/>
      <c r="AA1" s="326"/>
      <c r="AB1" s="324" t="s">
        <v>130</v>
      </c>
      <c r="AC1" s="325"/>
      <c r="AD1" s="326"/>
    </row>
    <row r="2" spans="2:33" ht="13.5" customHeight="1">
      <c r="P2" s="336" t="s">
        <v>133</v>
      </c>
      <c r="Q2" s="336"/>
      <c r="R2" s="337"/>
      <c r="S2" s="11"/>
      <c r="T2" s="10"/>
      <c r="U2" s="12"/>
      <c r="V2" s="327"/>
      <c r="W2" s="328"/>
      <c r="X2" s="328"/>
      <c r="Y2" s="328"/>
      <c r="Z2" s="328"/>
      <c r="AA2" s="329"/>
      <c r="AB2" s="10"/>
      <c r="AC2" s="10"/>
      <c r="AD2" s="12"/>
    </row>
    <row r="3" spans="2:33">
      <c r="P3" s="336"/>
      <c r="Q3" s="336"/>
      <c r="R3" s="337"/>
      <c r="S3" s="11"/>
      <c r="T3" s="10"/>
      <c r="U3" s="12"/>
      <c r="V3" s="330"/>
      <c r="W3" s="331"/>
      <c r="X3" s="331"/>
      <c r="Y3" s="331"/>
      <c r="Z3" s="331"/>
      <c r="AA3" s="332"/>
      <c r="AB3" s="10"/>
      <c r="AC3" s="10"/>
      <c r="AD3" s="12"/>
    </row>
    <row r="4" spans="2:33">
      <c r="S4" s="13"/>
      <c r="T4" s="6"/>
      <c r="U4" s="173"/>
      <c r="V4" s="333"/>
      <c r="W4" s="334"/>
      <c r="X4" s="334"/>
      <c r="Y4" s="334"/>
      <c r="Z4" s="334"/>
      <c r="AA4" s="335"/>
      <c r="AB4" s="6"/>
      <c r="AC4" s="6"/>
      <c r="AD4" s="173"/>
    </row>
    <row r="5" spans="2:33">
      <c r="S5" s="338" t="s">
        <v>134</v>
      </c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</row>
    <row r="6" spans="2:33" ht="17.25">
      <c r="B6" s="353" t="s">
        <v>1</v>
      </c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353"/>
      <c r="Y6" s="353"/>
      <c r="Z6" s="353"/>
      <c r="AA6" s="353"/>
      <c r="AB6" s="353"/>
      <c r="AC6" s="353"/>
      <c r="AD6" s="353"/>
    </row>
    <row r="7" spans="2:33" ht="17.25">
      <c r="B7" s="353" t="s">
        <v>2</v>
      </c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3"/>
      <c r="V7" s="353"/>
      <c r="W7" s="353"/>
      <c r="X7" s="353"/>
      <c r="Y7" s="353"/>
      <c r="Z7" s="353"/>
      <c r="AA7" s="353"/>
      <c r="AB7" s="353"/>
      <c r="AC7" s="353"/>
      <c r="AD7" s="353"/>
      <c r="AG7" s="165"/>
    </row>
    <row r="8" spans="2:33">
      <c r="AG8" s="165"/>
    </row>
    <row r="9" spans="2:33">
      <c r="V9" s="1" t="s">
        <v>3</v>
      </c>
      <c r="W9" s="6"/>
      <c r="X9" s="6"/>
      <c r="Y9" s="354">
        <f>A.概要入力!B4</f>
        <v>0</v>
      </c>
      <c r="Z9" s="354"/>
      <c r="AA9" s="354"/>
      <c r="AB9" s="354"/>
      <c r="AC9" s="354"/>
      <c r="AD9" s="354"/>
    </row>
    <row r="10" spans="2:33" ht="23.25" customHeight="1">
      <c r="V10" s="356">
        <f>B.日別報告様式!AD4</f>
        <v>0</v>
      </c>
      <c r="W10" s="356"/>
      <c r="X10" s="356"/>
      <c r="Y10" s="356"/>
      <c r="Z10" s="356"/>
      <c r="AA10" s="356"/>
      <c r="AB10" s="356"/>
      <c r="AC10" s="356"/>
      <c r="AD10" s="356"/>
    </row>
    <row r="11" spans="2:33" ht="27" customHeight="1">
      <c r="X11" s="120"/>
      <c r="Y11" s="143"/>
      <c r="Z11" s="120"/>
      <c r="AA11" s="143"/>
      <c r="AB11" s="120"/>
      <c r="AC11" s="144"/>
    </row>
    <row r="12" spans="2:33" ht="13.5" customHeight="1">
      <c r="B12" s="355"/>
      <c r="C12" s="355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</row>
    <row r="13" spans="2:33" ht="30" customHeight="1">
      <c r="B13" s="351" t="s">
        <v>53</v>
      </c>
      <c r="C13" s="351"/>
      <c r="D13" s="351"/>
      <c r="E13" s="351"/>
      <c r="F13" s="351"/>
      <c r="G13" s="357" t="str">
        <f>B.日別報告様式!B4</f>
        <v>萩原建設工業株式会社</v>
      </c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55"/>
      <c r="W13" s="55" t="s">
        <v>115</v>
      </c>
      <c r="X13" s="55"/>
      <c r="Y13" s="55"/>
      <c r="Z13" s="55"/>
      <c r="AA13" s="55"/>
      <c r="AB13" s="55"/>
      <c r="AC13" s="55"/>
      <c r="AD13" s="55"/>
    </row>
    <row r="14" spans="2:33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2:33" ht="15" customHeight="1"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2:33" ht="31.5" customHeight="1">
      <c r="H16" s="351" t="s">
        <v>19</v>
      </c>
      <c r="I16" s="351"/>
      <c r="J16" s="351"/>
      <c r="K16" s="351"/>
      <c r="L16" s="340">
        <f>A.概要入力!B5</f>
        <v>0</v>
      </c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</row>
    <row r="17" spans="3:30" s="53" customFormat="1" ht="31.5" customHeight="1">
      <c r="H17" s="345" t="s">
        <v>5</v>
      </c>
      <c r="I17" s="345"/>
      <c r="J17" s="345"/>
      <c r="K17" s="345"/>
      <c r="L17" s="340">
        <f>A.概要入力!B6</f>
        <v>0</v>
      </c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</row>
    <row r="18" spans="3:30" s="53" customFormat="1" ht="31.5" customHeight="1">
      <c r="H18" s="345" t="s">
        <v>20</v>
      </c>
      <c r="I18" s="345"/>
      <c r="J18" s="345"/>
      <c r="K18" s="345"/>
      <c r="L18" s="340">
        <f>A.概要入力!B7</f>
        <v>0</v>
      </c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340"/>
      <c r="AD18" s="340"/>
    </row>
    <row r="19" spans="3:30" s="53" customFormat="1" ht="31.5" customHeight="1">
      <c r="H19" s="352" t="s">
        <v>90</v>
      </c>
      <c r="I19" s="352"/>
      <c r="J19" s="352"/>
      <c r="K19" s="352"/>
      <c r="L19" s="340">
        <f>A.概要入力!B8</f>
        <v>0</v>
      </c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</row>
    <row r="20" spans="3:30" s="53" customFormat="1" ht="15" customHeight="1">
      <c r="H20" s="348" t="s">
        <v>87</v>
      </c>
      <c r="I20" s="348"/>
      <c r="J20" s="348"/>
      <c r="K20" s="348"/>
      <c r="L20" s="349">
        <f>A.概要入力!B9</f>
        <v>0</v>
      </c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49"/>
    </row>
    <row r="21" spans="3:30" s="53" customFormat="1" ht="15" customHeight="1">
      <c r="H21" s="351" t="s">
        <v>88</v>
      </c>
      <c r="I21" s="351"/>
      <c r="J21" s="351"/>
      <c r="K21" s="351"/>
      <c r="L21" s="350"/>
      <c r="M21" s="350"/>
      <c r="N21" s="350"/>
      <c r="O21" s="350"/>
      <c r="P21" s="350"/>
      <c r="Q21" s="350"/>
      <c r="R21" s="350"/>
      <c r="S21" s="350"/>
      <c r="T21" s="350"/>
      <c r="U21" s="350"/>
      <c r="V21" s="350"/>
      <c r="W21" s="350"/>
      <c r="X21" s="350"/>
      <c r="Y21" s="350"/>
      <c r="Z21" s="350"/>
      <c r="AA21" s="350"/>
      <c r="AB21" s="350"/>
      <c r="AC21" s="350"/>
      <c r="AD21" s="350"/>
    </row>
    <row r="22" spans="3:30" s="53" customFormat="1" ht="15" customHeight="1">
      <c r="H22" s="361" t="s">
        <v>94</v>
      </c>
      <c r="I22" s="361"/>
      <c r="J22" s="361"/>
      <c r="K22" s="361"/>
      <c r="L22" s="339">
        <f>A.概要入力!B11</f>
        <v>0</v>
      </c>
      <c r="M22" s="339"/>
      <c r="N22" s="339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39"/>
      <c r="AC22" s="339"/>
      <c r="AD22" s="339"/>
    </row>
    <row r="23" spans="3:30" s="53" customFormat="1" ht="15" customHeight="1">
      <c r="H23" s="351" t="s">
        <v>6</v>
      </c>
      <c r="I23" s="351"/>
      <c r="J23" s="351"/>
      <c r="K23" s="351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0"/>
      <c r="W23" s="340"/>
      <c r="X23" s="340"/>
      <c r="Y23" s="340"/>
      <c r="Z23" s="340"/>
      <c r="AA23" s="340"/>
      <c r="AB23" s="340"/>
      <c r="AC23" s="340"/>
      <c r="AD23" s="340"/>
    </row>
    <row r="24" spans="3:30" s="53" customFormat="1" ht="31.5" customHeight="1">
      <c r="H24" s="345" t="s">
        <v>7</v>
      </c>
      <c r="I24" s="345"/>
      <c r="J24" s="345"/>
      <c r="K24" s="345"/>
      <c r="L24" s="340">
        <f>A.概要入力!B12</f>
        <v>0</v>
      </c>
      <c r="M24" s="340"/>
      <c r="N24" s="340"/>
      <c r="O24" s="340"/>
      <c r="P24" s="340"/>
      <c r="Q24" s="340"/>
      <c r="R24" s="340"/>
      <c r="S24" s="340"/>
      <c r="T24" s="340"/>
      <c r="U24" s="340"/>
      <c r="V24" s="340"/>
      <c r="W24" s="340"/>
      <c r="X24" s="340"/>
      <c r="Y24" s="340"/>
      <c r="Z24" s="340"/>
      <c r="AA24" s="340"/>
      <c r="AB24" s="340"/>
      <c r="AC24" s="340"/>
      <c r="AD24" s="340"/>
    </row>
    <row r="25" spans="3:30" s="53" customFormat="1" ht="15.75" customHeight="1">
      <c r="H25" s="348" t="s">
        <v>87</v>
      </c>
      <c r="I25" s="348"/>
      <c r="J25" s="348"/>
      <c r="K25" s="348"/>
      <c r="L25" s="349">
        <f>A.概要入力!B13</f>
        <v>0</v>
      </c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</row>
    <row r="26" spans="3:30" s="53" customFormat="1" ht="15.75" customHeight="1">
      <c r="H26" s="351" t="s">
        <v>89</v>
      </c>
      <c r="I26" s="351"/>
      <c r="J26" s="351"/>
      <c r="K26" s="351"/>
      <c r="L26" s="350"/>
      <c r="M26" s="350"/>
      <c r="N26" s="350"/>
      <c r="O26" s="350"/>
      <c r="P26" s="350"/>
      <c r="Q26" s="350"/>
      <c r="R26" s="350"/>
      <c r="S26" s="350"/>
      <c r="T26" s="350"/>
      <c r="U26" s="350"/>
      <c r="V26" s="350"/>
      <c r="W26" s="350"/>
      <c r="X26" s="350"/>
      <c r="Y26" s="350"/>
      <c r="Z26" s="350"/>
      <c r="AA26" s="350"/>
      <c r="AB26" s="350"/>
      <c r="AC26" s="350"/>
      <c r="AD26" s="350"/>
    </row>
    <row r="27" spans="3:30" ht="16.5" customHeight="1"/>
    <row r="28" spans="3:30">
      <c r="C28" s="18" t="s">
        <v>8</v>
      </c>
    </row>
    <row r="29" spans="3:30" ht="15" customHeight="1"/>
    <row r="30" spans="3:30" ht="14.25">
      <c r="M30" s="2" t="s">
        <v>9</v>
      </c>
    </row>
    <row r="32" spans="3:30" ht="20.25" customHeight="1">
      <c r="C32" s="18" t="s">
        <v>10</v>
      </c>
      <c r="F32" s="347">
        <f>B.日別報告様式!Q23</f>
        <v>0</v>
      </c>
      <c r="G32" s="347"/>
      <c r="H32" s="347"/>
      <c r="I32" s="347"/>
      <c r="J32" s="347"/>
      <c r="K32" s="347"/>
      <c r="L32" s="347"/>
      <c r="M32" s="3" t="s">
        <v>21</v>
      </c>
      <c r="O32" s="347">
        <f>B.日別報告様式!X23</f>
        <v>0</v>
      </c>
      <c r="P32" s="347"/>
      <c r="Q32" s="347"/>
      <c r="R32" s="347"/>
      <c r="S32" s="347"/>
      <c r="T32" s="347"/>
      <c r="U32" s="347"/>
      <c r="Y32" s="344" t="s">
        <v>11</v>
      </c>
      <c r="Z32" s="345"/>
      <c r="AA32" s="345"/>
      <c r="AB32" s="345"/>
      <c r="AC32" s="345"/>
      <c r="AD32" s="346"/>
    </row>
    <row r="33" spans="2:30" ht="12" customHeight="1">
      <c r="Y33" s="7"/>
      <c r="Z33" s="8"/>
      <c r="AA33" s="8"/>
      <c r="AB33" s="8"/>
      <c r="AC33" s="8"/>
      <c r="AD33" s="9"/>
    </row>
    <row r="34" spans="2:30" ht="17.25">
      <c r="C34" s="18" t="s">
        <v>12</v>
      </c>
      <c r="F34" s="6"/>
      <c r="G34" s="362">
        <f>'C.共済契約者別一覧'!Z37</f>
        <v>0</v>
      </c>
      <c r="H34" s="362"/>
      <c r="I34" s="362"/>
      <c r="J34" s="4" t="s">
        <v>13</v>
      </c>
      <c r="L34" s="18" t="s">
        <v>14</v>
      </c>
      <c r="O34" s="10"/>
      <c r="P34" s="6"/>
      <c r="Q34" s="362">
        <f>'C.共済契約者別一覧'!AF37</f>
        <v>0</v>
      </c>
      <c r="R34" s="362"/>
      <c r="S34" s="362"/>
      <c r="T34" s="4" t="s">
        <v>4</v>
      </c>
      <c r="Y34" s="11"/>
      <c r="Z34" s="10"/>
      <c r="AA34" s="10"/>
      <c r="AB34" s="10"/>
      <c r="AC34" s="10"/>
      <c r="AD34" s="12"/>
    </row>
    <row r="35" spans="2:30">
      <c r="Y35" s="13"/>
      <c r="Z35" s="6"/>
      <c r="AA35" s="6"/>
      <c r="AB35" s="6"/>
      <c r="AC35" s="6"/>
      <c r="AD35" s="17"/>
    </row>
    <row r="37" spans="2:30" ht="14.25" thickBot="1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</row>
    <row r="40" spans="2:30" ht="17.25">
      <c r="B40" s="353" t="s">
        <v>15</v>
      </c>
      <c r="C40" s="353"/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3"/>
      <c r="Q40" s="353"/>
      <c r="R40" s="353"/>
      <c r="S40" s="353"/>
      <c r="T40" s="353"/>
      <c r="U40" s="353"/>
      <c r="V40" s="353"/>
      <c r="W40" s="353"/>
      <c r="X40" s="353"/>
      <c r="Y40" s="353"/>
      <c r="Z40" s="353"/>
      <c r="AA40" s="353"/>
      <c r="AB40" s="353"/>
      <c r="AC40" s="353"/>
      <c r="AD40" s="353"/>
    </row>
    <row r="42" spans="2:30">
      <c r="V42" s="1" t="s">
        <v>3</v>
      </c>
      <c r="W42" s="6"/>
      <c r="X42" s="6"/>
      <c r="Y42" s="354">
        <f>Y9</f>
        <v>0</v>
      </c>
      <c r="Z42" s="354"/>
      <c r="AA42" s="354"/>
      <c r="AB42" s="354"/>
      <c r="AC42" s="354"/>
      <c r="AD42" s="354"/>
    </row>
    <row r="45" spans="2:30" ht="30" customHeight="1">
      <c r="B45" s="351" t="s">
        <v>53</v>
      </c>
      <c r="C45" s="351"/>
      <c r="D45" s="351"/>
      <c r="E45" s="351"/>
      <c r="F45" s="351"/>
      <c r="G45" s="357" t="str">
        <f>G13</f>
        <v>萩原建設工業株式会社</v>
      </c>
      <c r="H45" s="357"/>
      <c r="I45" s="357"/>
      <c r="J45" s="357"/>
      <c r="K45" s="357"/>
      <c r="L45" s="357"/>
      <c r="M45" s="357"/>
      <c r="N45" s="357"/>
      <c r="O45" s="357"/>
      <c r="P45" s="357"/>
      <c r="Q45" s="357"/>
      <c r="R45" s="357"/>
      <c r="S45" s="357"/>
      <c r="T45" s="357"/>
      <c r="U45" s="357"/>
      <c r="V45" s="55" t="s">
        <v>115</v>
      </c>
      <c r="W45" s="55"/>
      <c r="X45" s="55"/>
      <c r="Y45" s="55"/>
      <c r="Z45" s="55"/>
      <c r="AA45" s="55"/>
      <c r="AB45" s="55"/>
      <c r="AC45" s="55"/>
      <c r="AD45" s="55"/>
    </row>
    <row r="46" spans="2:30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2:30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</row>
    <row r="48" spans="2:30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</row>
    <row r="49" spans="3:30" ht="13.5" customHeight="1">
      <c r="N49" s="359">
        <f>Q34</f>
        <v>0</v>
      </c>
      <c r="O49" s="359"/>
      <c r="P49" s="359"/>
      <c r="Q49" s="359"/>
      <c r="R49" s="359"/>
    </row>
    <row r="50" spans="3:30" ht="13.5" customHeight="1">
      <c r="I50" s="6"/>
      <c r="J50" s="1"/>
      <c r="K50" s="5" t="s">
        <v>16</v>
      </c>
      <c r="L50" s="6"/>
      <c r="M50" s="6"/>
      <c r="N50" s="360"/>
      <c r="O50" s="360"/>
      <c r="P50" s="360"/>
      <c r="Q50" s="360"/>
      <c r="R50" s="360"/>
      <c r="S50" s="1" t="s">
        <v>17</v>
      </c>
    </row>
    <row r="51" spans="3:30">
      <c r="N51" s="118"/>
      <c r="O51" s="118"/>
      <c r="P51" s="118"/>
      <c r="Q51" s="118"/>
      <c r="R51" s="118"/>
    </row>
    <row r="54" spans="3:30">
      <c r="C54" s="18" t="s">
        <v>18</v>
      </c>
    </row>
    <row r="56" spans="3:30" ht="14.25">
      <c r="V56" s="16"/>
      <c r="W56" s="358" t="s">
        <v>79</v>
      </c>
      <c r="X56" s="358"/>
      <c r="Y56" s="358"/>
      <c r="Z56" s="358"/>
      <c r="AA56" s="358"/>
      <c r="AB56" s="358"/>
      <c r="AC56" s="358"/>
      <c r="AD56" s="165"/>
    </row>
    <row r="58" spans="3:30">
      <c r="Z58" s="343" t="s">
        <v>92</v>
      </c>
      <c r="AA58" s="343"/>
      <c r="AB58" s="343"/>
      <c r="AC58" s="343"/>
      <c r="AD58" s="343"/>
    </row>
    <row r="59" spans="3:30">
      <c r="Z59" s="343"/>
      <c r="AA59" s="343"/>
      <c r="AB59" s="343"/>
      <c r="AC59" s="343"/>
      <c r="AD59" s="343"/>
    </row>
    <row r="60" spans="3:30" ht="13.5" customHeight="1">
      <c r="P60" s="341">
        <f>A.概要入力!B5</f>
        <v>0</v>
      </c>
      <c r="Q60" s="341"/>
      <c r="R60" s="341"/>
      <c r="S60" s="341"/>
      <c r="T60" s="341"/>
      <c r="U60" s="341"/>
      <c r="V60" s="341"/>
      <c r="W60" s="341"/>
      <c r="X60" s="341"/>
      <c r="Y60" s="341"/>
      <c r="Z60" s="343"/>
      <c r="AA60" s="343"/>
      <c r="AB60" s="343"/>
      <c r="AC60" s="343"/>
      <c r="AD60" s="343"/>
    </row>
    <row r="61" spans="3:30" ht="13.5" customHeight="1">
      <c r="L61" s="1" t="s">
        <v>22</v>
      </c>
      <c r="M61" s="6"/>
      <c r="N61" s="6"/>
      <c r="O61" s="6"/>
      <c r="P61" s="342"/>
      <c r="Q61" s="342"/>
      <c r="R61" s="342"/>
      <c r="S61" s="342"/>
      <c r="T61" s="342"/>
      <c r="U61" s="342"/>
      <c r="V61" s="342"/>
      <c r="W61" s="342"/>
      <c r="X61" s="342"/>
      <c r="Y61" s="342"/>
      <c r="Z61" s="343"/>
      <c r="AA61" s="343"/>
      <c r="AB61" s="343"/>
      <c r="AC61" s="343"/>
      <c r="AD61" s="343"/>
    </row>
  </sheetData>
  <mergeCells count="46">
    <mergeCell ref="H17:K17"/>
    <mergeCell ref="H16:K16"/>
    <mergeCell ref="L17:AD17"/>
    <mergeCell ref="W56:AC56"/>
    <mergeCell ref="B45:F45"/>
    <mergeCell ref="G45:U45"/>
    <mergeCell ref="N49:R50"/>
    <mergeCell ref="H22:K22"/>
    <mergeCell ref="G34:I34"/>
    <mergeCell ref="Q34:S34"/>
    <mergeCell ref="Y42:AD42"/>
    <mergeCell ref="B40:AD40"/>
    <mergeCell ref="L25:AD26"/>
    <mergeCell ref="H26:K26"/>
    <mergeCell ref="H24:K24"/>
    <mergeCell ref="H23:K23"/>
    <mergeCell ref="B6:AD6"/>
    <mergeCell ref="B7:AD7"/>
    <mergeCell ref="Y9:AD9"/>
    <mergeCell ref="B12:C12"/>
    <mergeCell ref="L16:AD16"/>
    <mergeCell ref="V10:AD10"/>
    <mergeCell ref="B13:F13"/>
    <mergeCell ref="G13:U13"/>
    <mergeCell ref="L22:AD23"/>
    <mergeCell ref="P60:Y61"/>
    <mergeCell ref="Z58:AD58"/>
    <mergeCell ref="Z59:AD61"/>
    <mergeCell ref="L18:AD18"/>
    <mergeCell ref="L19:AD19"/>
    <mergeCell ref="Y32:AD32"/>
    <mergeCell ref="F32:L32"/>
    <mergeCell ref="O32:U32"/>
    <mergeCell ref="H20:K20"/>
    <mergeCell ref="L20:AD21"/>
    <mergeCell ref="H21:K21"/>
    <mergeCell ref="H25:K25"/>
    <mergeCell ref="H19:K19"/>
    <mergeCell ref="H18:K18"/>
    <mergeCell ref="L24:AD24"/>
    <mergeCell ref="V1:AA1"/>
    <mergeCell ref="V2:AA4"/>
    <mergeCell ref="S1:U1"/>
    <mergeCell ref="P2:R3"/>
    <mergeCell ref="S5:AD5"/>
    <mergeCell ref="AB1:AD1"/>
  </mergeCells>
  <phoneticPr fontId="2"/>
  <printOptions horizontalCentered="1"/>
  <pageMargins left="0.27559055118110237" right="0.27559055118110237" top="0.31496062992125984" bottom="0.35433070866141736" header="0.19685039370078741" footer="0.19685039370078741"/>
  <pageSetup paperSize="9" scale="8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請求方法</vt:lpstr>
      <vt:lpstr>A.概要入力</vt:lpstr>
      <vt:lpstr>B.日別報告様式</vt:lpstr>
      <vt:lpstr>C.共済契約者別一覧</vt:lpstr>
      <vt:lpstr>D.証紙交付依頼書</vt:lpstr>
      <vt:lpstr>B.日別報告様式!Print_Area</vt:lpstr>
      <vt:lpstr>C.共済契約者別一覧!Print_Area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電子申請課 大塚</dc:creator>
  <cp:lastModifiedBy>山崎 雅史</cp:lastModifiedBy>
  <cp:lastPrinted>2022-01-25T00:04:26Z</cp:lastPrinted>
  <dcterms:created xsi:type="dcterms:W3CDTF">2019-06-14T01:28:30Z</dcterms:created>
  <dcterms:modified xsi:type="dcterms:W3CDTF">2022-01-26T08:07:27Z</dcterms:modified>
</cp:coreProperties>
</file>